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VBOX\Documents\"/>
    </mc:Choice>
  </mc:AlternateContent>
  <bookViews>
    <workbookView xWindow="0" yWindow="0" windowWidth="28800" windowHeight="11400"/>
  </bookViews>
  <sheets>
    <sheet name="UCLA-DOE OPT. DESIGN TOOL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4" i="1" l="1"/>
  <c r="P5" i="1"/>
  <c r="U3" i="1"/>
  <c r="F15" i="1" s="1"/>
  <c r="S4" i="1"/>
  <c r="U4" i="1" s="1"/>
  <c r="D28" i="1" s="1"/>
  <c r="S5" i="1"/>
  <c r="L30" i="1" l="1"/>
  <c r="T15" i="1"/>
  <c r="R45" i="1"/>
  <c r="X20" i="1"/>
  <c r="F40" i="1"/>
  <c r="D30" i="1"/>
  <c r="X50" i="1"/>
  <c r="L45" i="1"/>
  <c r="L35" i="1"/>
  <c r="X25" i="1"/>
  <c r="F20" i="1"/>
  <c r="D25" i="1"/>
  <c r="Z15" i="1"/>
  <c r="L50" i="1"/>
  <c r="R40" i="1"/>
  <c r="F35" i="1"/>
  <c r="F25" i="1"/>
  <c r="D45" i="1"/>
  <c r="D20" i="1"/>
  <c r="H15" i="1"/>
  <c r="F50" i="1"/>
  <c r="X40" i="1"/>
  <c r="X35" i="1"/>
  <c r="R30" i="1"/>
  <c r="R25" i="1"/>
  <c r="L20" i="1"/>
  <c r="D40" i="1"/>
  <c r="H20" i="1"/>
  <c r="N15" i="1"/>
  <c r="R50" i="1"/>
  <c r="X45" i="1"/>
  <c r="F45" i="1"/>
  <c r="L40" i="1"/>
  <c r="R35" i="1"/>
  <c r="X30" i="1"/>
  <c r="F30" i="1"/>
  <c r="L25" i="1"/>
  <c r="R20" i="1"/>
  <c r="D50" i="1"/>
  <c r="D35" i="1"/>
  <c r="J23" i="1"/>
  <c r="U5" i="1"/>
  <c r="D18" i="1"/>
  <c r="X28" i="1"/>
  <c r="R28" i="1"/>
  <c r="L28" i="1"/>
  <c r="F28" i="1"/>
  <c r="V33" i="1"/>
  <c r="P33" i="1"/>
  <c r="J33" i="1"/>
  <c r="Z38" i="1"/>
  <c r="T38" i="1"/>
  <c r="N38" i="1"/>
  <c r="H38" i="1"/>
  <c r="X43" i="1"/>
  <c r="R43" i="1"/>
  <c r="L43" i="1"/>
  <c r="F43" i="1"/>
  <c r="V48" i="1"/>
  <c r="P48" i="1"/>
  <c r="J48" i="1"/>
  <c r="D13" i="1"/>
  <c r="D38" i="1"/>
  <c r="D23" i="1"/>
  <c r="P28" i="1"/>
  <c r="Z33" i="1"/>
  <c r="T33" i="1"/>
  <c r="H33" i="1"/>
  <c r="X38" i="1"/>
  <c r="R38" i="1"/>
  <c r="L38" i="1"/>
  <c r="F38" i="1"/>
  <c r="V43" i="1"/>
  <c r="P43" i="1"/>
  <c r="J43" i="1"/>
  <c r="Z48" i="1"/>
  <c r="T48" i="1"/>
  <c r="N48" i="1"/>
  <c r="H48" i="1"/>
  <c r="D48" i="1"/>
  <c r="D33" i="1"/>
  <c r="V28" i="1"/>
  <c r="J28" i="1"/>
  <c r="N33" i="1"/>
  <c r="Z28" i="1"/>
  <c r="T28" i="1"/>
  <c r="N28" i="1"/>
  <c r="H28" i="1"/>
  <c r="X33" i="1"/>
  <c r="R33" i="1"/>
  <c r="L33" i="1"/>
  <c r="F33" i="1"/>
  <c r="V38" i="1"/>
  <c r="P38" i="1"/>
  <c r="J38" i="1"/>
  <c r="Z43" i="1"/>
  <c r="T43" i="1"/>
  <c r="N43" i="1"/>
  <c r="H43" i="1"/>
  <c r="X48" i="1"/>
  <c r="R48" i="1"/>
  <c r="L48" i="1"/>
  <c r="F48" i="1"/>
  <c r="D43" i="1"/>
  <c r="F23" i="1"/>
  <c r="N18" i="1"/>
  <c r="T13" i="1"/>
  <c r="L23" i="1"/>
  <c r="R23" i="1"/>
  <c r="X23" i="1"/>
  <c r="F18" i="1"/>
  <c r="L18" i="1"/>
  <c r="R18" i="1"/>
  <c r="X18" i="1"/>
  <c r="F13" i="1"/>
  <c r="L13" i="1"/>
  <c r="R13" i="1"/>
  <c r="X13" i="1"/>
  <c r="H23" i="1"/>
  <c r="N23" i="1"/>
  <c r="T23" i="1"/>
  <c r="Z23" i="1"/>
  <c r="H18" i="1"/>
  <c r="T18" i="1"/>
  <c r="Z18" i="1"/>
  <c r="H13" i="1"/>
  <c r="N13" i="1"/>
  <c r="Z13" i="1"/>
  <c r="S7" i="1"/>
  <c r="S6" i="1"/>
  <c r="P7" i="1"/>
  <c r="V13" i="1"/>
  <c r="P13" i="1"/>
  <c r="J13" i="1"/>
  <c r="V18" i="1"/>
  <c r="P18" i="1"/>
  <c r="J18" i="1"/>
  <c r="V23" i="1"/>
  <c r="P23" i="1"/>
  <c r="P6" i="1"/>
  <c r="X15" i="1"/>
  <c r="R15" i="1"/>
  <c r="L15" i="1"/>
  <c r="V50" i="1"/>
  <c r="P50" i="1"/>
  <c r="J50" i="1"/>
  <c r="V45" i="1"/>
  <c r="P45" i="1"/>
  <c r="J45" i="1"/>
  <c r="V40" i="1"/>
  <c r="P40" i="1"/>
  <c r="J40" i="1"/>
  <c r="V35" i="1"/>
  <c r="P35" i="1"/>
  <c r="J35" i="1"/>
  <c r="V30" i="1"/>
  <c r="P30" i="1"/>
  <c r="J30" i="1"/>
  <c r="V25" i="1"/>
  <c r="P25" i="1"/>
  <c r="J25" i="1"/>
  <c r="V20" i="1"/>
  <c r="P20" i="1"/>
  <c r="J20" i="1"/>
  <c r="D15" i="1"/>
  <c r="V15" i="1"/>
  <c r="P15" i="1"/>
  <c r="J15" i="1"/>
  <c r="Z50" i="1"/>
  <c r="T50" i="1"/>
  <c r="N50" i="1"/>
  <c r="H50" i="1"/>
  <c r="Z45" i="1"/>
  <c r="T45" i="1"/>
  <c r="N45" i="1"/>
  <c r="H45" i="1"/>
  <c r="Z40" i="1"/>
  <c r="T40" i="1"/>
  <c r="N40" i="1"/>
  <c r="H40" i="1"/>
  <c r="Z35" i="1"/>
  <c r="T35" i="1"/>
  <c r="N35" i="1"/>
  <c r="H35" i="1"/>
  <c r="Z30" i="1"/>
  <c r="T30" i="1"/>
  <c r="N30" i="1"/>
  <c r="H30" i="1"/>
  <c r="Z25" i="1"/>
  <c r="T25" i="1"/>
  <c r="N25" i="1"/>
  <c r="H25" i="1"/>
  <c r="Z20" i="1"/>
  <c r="T20" i="1"/>
  <c r="N20" i="1"/>
  <c r="X29" i="1" l="1"/>
  <c r="T24" i="1"/>
  <c r="N19" i="1"/>
  <c r="J14" i="1"/>
  <c r="F49" i="1"/>
  <c r="X49" i="1"/>
  <c r="L29" i="1"/>
  <c r="H24" i="1"/>
  <c r="Z24" i="1"/>
  <c r="T19" i="1"/>
  <c r="P14" i="1"/>
  <c r="L49" i="1"/>
  <c r="T39" i="1"/>
  <c r="H14" i="1"/>
  <c r="R24" i="1"/>
  <c r="H34" i="1"/>
  <c r="P44" i="1"/>
  <c r="N39" i="1"/>
  <c r="N49" i="1"/>
  <c r="V19" i="1"/>
  <c r="Z44" i="1"/>
  <c r="V49" i="1"/>
  <c r="P34" i="1"/>
  <c r="P39" i="1"/>
  <c r="H19" i="1"/>
  <c r="R49" i="1"/>
  <c r="L44" i="1"/>
  <c r="Z14" i="1"/>
  <c r="L19" i="1"/>
  <c r="V29" i="1"/>
  <c r="Z34" i="1"/>
  <c r="L39" i="1"/>
  <c r="F29" i="1"/>
  <c r="P49" i="1"/>
  <c r="R14" i="1"/>
  <c r="D24" i="1"/>
  <c r="J24" i="1"/>
  <c r="N29" i="1"/>
  <c r="R34" i="1"/>
  <c r="V39" i="1"/>
  <c r="H44" i="1"/>
  <c r="D34" i="1"/>
  <c r="R29" i="1"/>
  <c r="Z19" i="1"/>
  <c r="V34" i="1"/>
  <c r="H39" i="1"/>
  <c r="T14" i="1"/>
  <c r="X19" i="1"/>
  <c r="F19" i="1"/>
  <c r="L24" i="1"/>
  <c r="P29" i="1"/>
  <c r="T34" i="1"/>
  <c r="X39" i="1"/>
  <c r="F39" i="1"/>
  <c r="J44" i="1"/>
  <c r="X44" i="1"/>
  <c r="Z49" i="1"/>
  <c r="H49" i="1"/>
  <c r="L14" i="1"/>
  <c r="P19" i="1"/>
  <c r="V24" i="1"/>
  <c r="Z29" i="1"/>
  <c r="H29" i="1"/>
  <c r="L34" i="1"/>
  <c r="T44" i="1"/>
  <c r="N24" i="1"/>
  <c r="V14" i="1"/>
  <c r="J34" i="1"/>
  <c r="R44" i="1"/>
  <c r="J49" i="1"/>
  <c r="N14" i="1"/>
  <c r="R19" i="1"/>
  <c r="X24" i="1"/>
  <c r="F24" i="1"/>
  <c r="J29" i="1"/>
  <c r="N34" i="1"/>
  <c r="R39" i="1"/>
  <c r="V44" i="1"/>
  <c r="D14" i="1"/>
  <c r="Z39" i="1"/>
  <c r="F44" i="1"/>
  <c r="T49" i="1"/>
  <c r="X14" i="1"/>
  <c r="F14" i="1"/>
  <c r="J19" i="1"/>
  <c r="P24" i="1"/>
  <c r="T29" i="1"/>
  <c r="X34" i="1"/>
  <c r="F34" i="1"/>
  <c r="J39" i="1"/>
  <c r="N44" i="1"/>
  <c r="D39" i="1"/>
  <c r="D19" i="1"/>
  <c r="D29" i="1"/>
  <c r="D44" i="1"/>
  <c r="D49" i="1"/>
  <c r="U7" i="1"/>
  <c r="J12" i="1" s="1"/>
  <c r="U6" i="1"/>
  <c r="D46" i="1" s="1"/>
  <c r="H17" i="1" l="1"/>
  <c r="N27" i="1"/>
  <c r="R27" i="1"/>
  <c r="T12" i="1"/>
  <c r="D22" i="1"/>
  <c r="P42" i="1"/>
  <c r="D32" i="1"/>
  <c r="F42" i="1"/>
  <c r="N42" i="1"/>
  <c r="F32" i="1"/>
  <c r="T42" i="1"/>
  <c r="F22" i="1"/>
  <c r="T47" i="1"/>
  <c r="J37" i="1"/>
  <c r="V22" i="1"/>
  <c r="L12" i="1"/>
  <c r="F37" i="1"/>
  <c r="D42" i="1"/>
  <c r="T37" i="1"/>
  <c r="V32" i="1"/>
  <c r="Z12" i="1"/>
  <c r="X42" i="1"/>
  <c r="N32" i="1"/>
  <c r="Z17" i="1"/>
  <c r="D47" i="1"/>
  <c r="H27" i="1"/>
  <c r="L47" i="1"/>
  <c r="X32" i="1"/>
  <c r="J27" i="1"/>
  <c r="N22" i="1"/>
  <c r="R17" i="1"/>
  <c r="V12" i="1"/>
  <c r="V47" i="1"/>
  <c r="H42" i="1"/>
  <c r="J32" i="1"/>
  <c r="X22" i="1"/>
  <c r="P17" i="1"/>
  <c r="N12" i="1"/>
  <c r="D37" i="1"/>
  <c r="N47" i="1"/>
  <c r="R42" i="1"/>
  <c r="V37" i="1"/>
  <c r="Z32" i="1"/>
  <c r="H32" i="1"/>
  <c r="L27" i="1"/>
  <c r="P22" i="1"/>
  <c r="T17" i="1"/>
  <c r="X12" i="1"/>
  <c r="F12" i="1"/>
  <c r="P47" i="1"/>
  <c r="X37" i="1"/>
  <c r="P32" i="1"/>
  <c r="R22" i="1"/>
  <c r="D17" i="1"/>
  <c r="X47" i="1"/>
  <c r="F47" i="1"/>
  <c r="J42" i="1"/>
  <c r="N37" i="1"/>
  <c r="R32" i="1"/>
  <c r="V27" i="1"/>
  <c r="Z22" i="1"/>
  <c r="H22" i="1"/>
  <c r="L17" i="1"/>
  <c r="P12" i="1"/>
  <c r="J47" i="1"/>
  <c r="L37" i="1"/>
  <c r="Z27" i="1"/>
  <c r="L22" i="1"/>
  <c r="J17" i="1"/>
  <c r="H12" i="1"/>
  <c r="Z47" i="1"/>
  <c r="H47" i="1"/>
  <c r="L42" i="1"/>
  <c r="P37" i="1"/>
  <c r="T32" i="1"/>
  <c r="X27" i="1"/>
  <c r="F27" i="1"/>
  <c r="J22" i="1"/>
  <c r="N17" i="1"/>
  <c r="R12" i="1"/>
  <c r="D12" i="1"/>
  <c r="Z42" i="1"/>
  <c r="R37" i="1"/>
  <c r="T27" i="1"/>
  <c r="V17" i="1"/>
  <c r="D27" i="1"/>
  <c r="R47" i="1"/>
  <c r="V42" i="1"/>
  <c r="Z37" i="1"/>
  <c r="H37" i="1"/>
  <c r="L32" i="1"/>
  <c r="P27" i="1"/>
  <c r="T22" i="1"/>
  <c r="X17" i="1"/>
  <c r="F17" i="1"/>
  <c r="V41" i="1"/>
  <c r="D36" i="1"/>
  <c r="D31" i="1"/>
  <c r="V16" i="1"/>
  <c r="D41" i="1"/>
  <c r="D21" i="1"/>
  <c r="D16" i="1"/>
  <c r="F11" i="1"/>
  <c r="D26" i="1"/>
  <c r="Z26" i="1"/>
  <c r="H26" i="1"/>
  <c r="N31" i="1"/>
  <c r="T36" i="1"/>
  <c r="Z41" i="1"/>
  <c r="H41" i="1"/>
  <c r="N46" i="1"/>
  <c r="P11" i="1"/>
  <c r="V21" i="1"/>
  <c r="D11" i="1"/>
  <c r="L16" i="1"/>
  <c r="R26" i="1"/>
  <c r="X31" i="1"/>
  <c r="F31" i="1"/>
  <c r="L36" i="1"/>
  <c r="R41" i="1"/>
  <c r="X46" i="1"/>
  <c r="V46" i="1"/>
  <c r="P41" i="1"/>
  <c r="J36" i="1"/>
  <c r="V31" i="1"/>
  <c r="P26" i="1"/>
  <c r="J16" i="1"/>
  <c r="N21" i="1"/>
  <c r="T11" i="1"/>
  <c r="P16" i="1"/>
  <c r="L11" i="1"/>
  <c r="R21" i="1"/>
  <c r="Z16" i="1"/>
  <c r="H16" i="1"/>
  <c r="N26" i="1"/>
  <c r="T31" i="1"/>
  <c r="Z36" i="1"/>
  <c r="H36" i="1"/>
  <c r="N41" i="1"/>
  <c r="T46" i="1"/>
  <c r="V11" i="1"/>
  <c r="J21" i="1"/>
  <c r="R16" i="1"/>
  <c r="X26" i="1"/>
  <c r="F26" i="1"/>
  <c r="L31" i="1"/>
  <c r="R36" i="1"/>
  <c r="X41" i="1"/>
  <c r="F41" i="1"/>
  <c r="L46" i="1"/>
  <c r="J26" i="1"/>
  <c r="F46" i="1"/>
  <c r="X21" i="1"/>
  <c r="T26" i="1"/>
  <c r="N36" i="1"/>
  <c r="H46" i="1"/>
  <c r="X16" i="1"/>
  <c r="R31" i="1"/>
  <c r="L41" i="1"/>
  <c r="N11" i="1"/>
  <c r="J46" i="1"/>
  <c r="P36" i="1"/>
  <c r="V26" i="1"/>
  <c r="Z21" i="1"/>
  <c r="L21" i="1"/>
  <c r="P46" i="1"/>
  <c r="V36" i="1"/>
  <c r="H21" i="1"/>
  <c r="F21" i="1"/>
  <c r="Z31" i="1"/>
  <c r="T41" i="1"/>
  <c r="J11" i="1"/>
  <c r="F16" i="1"/>
  <c r="X36" i="1"/>
  <c r="R46" i="1"/>
  <c r="J31" i="1"/>
  <c r="Z11" i="1"/>
  <c r="X11" i="1"/>
  <c r="T16" i="1"/>
  <c r="J41" i="1"/>
  <c r="P31" i="1"/>
  <c r="H11" i="1"/>
  <c r="R11" i="1"/>
  <c r="N16" i="1"/>
  <c r="H31" i="1"/>
  <c r="Z46" i="1"/>
  <c r="P21" i="1"/>
  <c r="L26" i="1"/>
  <c r="F36" i="1"/>
  <c r="T21" i="1"/>
  <c r="H51" i="1" l="1"/>
  <c r="R51" i="1"/>
  <c r="Z51" i="1"/>
  <c r="V51" i="1"/>
  <c r="T51" i="1"/>
  <c r="D51" i="1"/>
  <c r="L51" i="1"/>
  <c r="X51" i="1"/>
  <c r="J51" i="1"/>
  <c r="N51" i="1"/>
  <c r="P51" i="1"/>
  <c r="F51" i="1"/>
</calcChain>
</file>

<file path=xl/sharedStrings.xml><?xml version="1.0" encoding="utf-8"?>
<sst xmlns="http://schemas.openxmlformats.org/spreadsheetml/2006/main" count="529" uniqueCount="43">
  <si>
    <t>Stock</t>
  </si>
  <si>
    <t>A</t>
  </si>
  <si>
    <t>B</t>
  </si>
  <si>
    <t>C</t>
  </si>
  <si>
    <t>D</t>
  </si>
  <si>
    <t>Value</t>
  </si>
  <si>
    <t>X</t>
  </si>
  <si>
    <t>Y</t>
  </si>
  <si>
    <t>Buffer</t>
  </si>
  <si>
    <t>Lower</t>
  </si>
  <si>
    <t>Higher</t>
  </si>
  <si>
    <t>minX</t>
  </si>
  <si>
    <t>maxX</t>
  </si>
  <si>
    <t>minY</t>
  </si>
  <si>
    <t>maxY</t>
  </si>
  <si>
    <t>E</t>
  </si>
  <si>
    <t>F</t>
  </si>
  <si>
    <t>G</t>
  </si>
  <si>
    <t>H</t>
  </si>
  <si>
    <t>WaterX</t>
  </si>
  <si>
    <t>WaterY</t>
  </si>
  <si>
    <t>WaterXmin</t>
  </si>
  <si>
    <t>WaterXmax</t>
  </si>
  <si>
    <t>WaterYmin</t>
  </si>
  <si>
    <t>WaterYmax</t>
  </si>
  <si>
    <t>Units are not required</t>
  </si>
  <si>
    <t>Desired Ranges</t>
  </si>
  <si>
    <t>X Step</t>
  </si>
  <si>
    <t>Y Step</t>
  </si>
  <si>
    <t>Stocks</t>
  </si>
  <si>
    <t>Lower Range</t>
  </si>
  <si>
    <t>Higher Range</t>
  </si>
  <si>
    <t>Identity of X</t>
  </si>
  <si>
    <t>Identity of Y</t>
  </si>
  <si>
    <t>Identity of Buffer</t>
  </si>
  <si>
    <t>Sum</t>
  </si>
  <si>
    <t>Data Entry Area</t>
  </si>
  <si>
    <t>Resulting Ranges</t>
  </si>
  <si>
    <t>(Resulting volumes in uL)</t>
  </si>
  <si>
    <t>Notes</t>
  </si>
  <si>
    <t>This optimization design tool courtesy of the UCLA-DOE Crystallization Core mcollazo@mbi.ucla.edu</t>
  </si>
  <si>
    <t>Source</t>
  </si>
  <si>
    <t>Change yellow input values until values are non-negative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</si>
</sst>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9" formatCode="0.0"/>
  </numFmts>
  <fonts count="4" x14ac:knownFonts="1">
    <font>
      <sz val="11"/>
      <color theme="1"/>
      <name val="Calibri"/>
      <family val="2"/>
      <scheme val="minor"/>
    </font>
    <font>
      <sz val="11"/>
      <color theme="2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3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/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/>
      <top/>
      <bottom/>
      <diagonal/>
    </border>
    <border>
      <left/>
      <right style="thin">
        <color theme="1" tint="0.499984740745262"/>
      </right>
      <top/>
      <bottom/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/>
      <bottom/>
      <diagonal/>
    </border>
    <border>
      <left style="thin">
        <color theme="0" tint="-0.34998626667073579"/>
      </left>
      <right style="thin">
        <color theme="1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1"/>
      </left>
      <right/>
      <top/>
      <bottom style="thin">
        <color theme="1" tint="0.499984740745262"/>
      </bottom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1"/>
      </bottom>
      <diagonal/>
    </border>
    <border>
      <left style="thin">
        <color theme="0" tint="-0.34998626667073579"/>
      </left>
      <right style="thin">
        <color theme="1"/>
      </right>
      <top style="thin">
        <color theme="0" tint="-0.34998626667073579"/>
      </top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3" borderId="0" xfId="0" applyFill="1" applyBorder="1" applyAlignment="1" applyProtection="1">
      <alignment horizontal="center"/>
    </xf>
    <xf numFmtId="0" fontId="0" fillId="0" borderId="15" xfId="0" applyBorder="1" applyProtection="1"/>
    <xf numFmtId="0" fontId="0" fillId="0" borderId="0" xfId="0" applyProtection="1"/>
    <xf numFmtId="0" fontId="0" fillId="3" borderId="0" xfId="0" applyFill="1" applyBorder="1" applyProtection="1"/>
    <xf numFmtId="0" fontId="0" fillId="3" borderId="6" xfId="0" applyFill="1" applyBorder="1" applyAlignment="1" applyProtection="1">
      <alignment horizontal="center"/>
    </xf>
    <xf numFmtId="0" fontId="0" fillId="3" borderId="0" xfId="0" applyFill="1" applyBorder="1" applyAlignment="1" applyProtection="1">
      <alignment horizontal="right"/>
    </xf>
    <xf numFmtId="0" fontId="0" fillId="3" borderId="14" xfId="0" applyFill="1" applyBorder="1" applyAlignment="1" applyProtection="1">
      <alignment horizontal="right"/>
    </xf>
    <xf numFmtId="0" fontId="1" fillId="0" borderId="0" xfId="0" applyFont="1" applyAlignment="1" applyProtection="1"/>
    <xf numFmtId="0" fontId="0" fillId="0" borderId="0" xfId="0" applyAlignment="1" applyProtection="1"/>
    <xf numFmtId="0" fontId="0" fillId="2" borderId="7" xfId="0" applyFill="1" applyBorder="1" applyAlignment="1" applyProtection="1">
      <alignment horizontal="center"/>
    </xf>
    <xf numFmtId="0" fontId="0" fillId="2" borderId="4" xfId="0" applyFill="1" applyBorder="1" applyAlignment="1" applyProtection="1">
      <alignment horizontal="center" vertical="center"/>
    </xf>
    <xf numFmtId="0" fontId="0" fillId="0" borderId="8" xfId="0" applyBorder="1" applyAlignment="1" applyProtection="1">
      <alignment horizontal="right"/>
    </xf>
    <xf numFmtId="169" fontId="0" fillId="0" borderId="10" xfId="0" applyNumberFormat="1" applyBorder="1" applyProtection="1"/>
    <xf numFmtId="0" fontId="1" fillId="0" borderId="0" xfId="0" applyFont="1" applyAlignment="1" applyProtection="1">
      <alignment vertical="center"/>
    </xf>
    <xf numFmtId="0" fontId="0" fillId="0" borderId="11" xfId="0" applyBorder="1" applyAlignment="1" applyProtection="1">
      <alignment horizontal="right"/>
    </xf>
    <xf numFmtId="169" fontId="0" fillId="0" borderId="12" xfId="0" applyNumberFormat="1" applyBorder="1" applyProtection="1"/>
    <xf numFmtId="0" fontId="0" fillId="0" borderId="13" xfId="0" applyBorder="1" applyAlignment="1" applyProtection="1">
      <alignment horizontal="right"/>
    </xf>
    <xf numFmtId="169" fontId="0" fillId="0" borderId="15" xfId="0" applyNumberFormat="1" applyBorder="1" applyProtection="1"/>
    <xf numFmtId="0" fontId="0" fillId="0" borderId="0" xfId="0" applyAlignment="1" applyProtection="1">
      <alignment vertical="center"/>
    </xf>
    <xf numFmtId="169" fontId="0" fillId="0" borderId="0" xfId="0" applyNumberFormat="1" applyProtection="1"/>
    <xf numFmtId="0" fontId="1" fillId="0" borderId="0" xfId="0" applyFont="1" applyAlignment="1" applyProtection="1">
      <alignment horizontal="right"/>
    </xf>
    <xf numFmtId="169" fontId="1" fillId="0" borderId="0" xfId="0" applyNumberFormat="1" applyFont="1" applyProtection="1"/>
    <xf numFmtId="0" fontId="1" fillId="0" borderId="0" xfId="0" applyFont="1" applyProtection="1"/>
    <xf numFmtId="169" fontId="0" fillId="3" borderId="0" xfId="0" applyNumberFormat="1" applyFill="1" applyBorder="1" applyProtection="1"/>
    <xf numFmtId="0" fontId="0" fillId="3" borderId="0" xfId="0" applyFill="1" applyBorder="1" applyAlignment="1" applyProtection="1">
      <alignment horizontal="center" wrapText="1"/>
    </xf>
    <xf numFmtId="0" fontId="0" fillId="3" borderId="5" xfId="0" applyFill="1" applyBorder="1" applyAlignment="1" applyProtection="1">
      <alignment horizontal="center" wrapText="1"/>
    </xf>
    <xf numFmtId="0" fontId="0" fillId="4" borderId="0" xfId="0" applyFill="1" applyBorder="1" applyAlignment="1" applyProtection="1">
      <alignment horizontal="center"/>
      <protection locked="0"/>
    </xf>
    <xf numFmtId="0" fontId="0" fillId="4" borderId="11" xfId="0" applyFill="1" applyBorder="1" applyAlignment="1" applyProtection="1">
      <alignment horizontal="center"/>
      <protection locked="0"/>
    </xf>
    <xf numFmtId="0" fontId="0" fillId="4" borderId="12" xfId="0" applyFill="1" applyBorder="1" applyAlignment="1" applyProtection="1">
      <alignment horizontal="center"/>
      <protection locked="0"/>
    </xf>
    <xf numFmtId="0" fontId="0" fillId="4" borderId="13" xfId="0" applyFill="1" applyBorder="1" applyAlignment="1" applyProtection="1">
      <alignment horizontal="center"/>
      <protection locked="0"/>
    </xf>
    <xf numFmtId="0" fontId="0" fillId="4" borderId="14" xfId="0" applyFill="1" applyBorder="1" applyAlignment="1" applyProtection="1">
      <alignment horizontal="center"/>
      <protection locked="0"/>
    </xf>
    <xf numFmtId="0" fontId="0" fillId="4" borderId="15" xfId="0" applyFill="1" applyBorder="1" applyAlignment="1" applyProtection="1">
      <alignment horizontal="center"/>
      <protection locked="0"/>
    </xf>
    <xf numFmtId="0" fontId="0" fillId="4" borderId="16" xfId="0" applyFill="1" applyBorder="1" applyAlignment="1" applyProtection="1">
      <alignment horizontal="center"/>
      <protection locked="0"/>
    </xf>
    <xf numFmtId="169" fontId="0" fillId="4" borderId="16" xfId="0" applyNumberFormat="1" applyFill="1" applyBorder="1" applyProtection="1">
      <protection locked="0"/>
    </xf>
    <xf numFmtId="169" fontId="0" fillId="4" borderId="17" xfId="0" applyNumberFormat="1" applyFill="1" applyBorder="1" applyAlignment="1" applyProtection="1">
      <alignment horizontal="center"/>
      <protection locked="0"/>
    </xf>
    <xf numFmtId="0" fontId="0" fillId="3" borderId="20" xfId="0" applyFill="1" applyBorder="1" applyAlignment="1" applyProtection="1">
      <alignment horizontal="right"/>
    </xf>
    <xf numFmtId="0" fontId="0" fillId="4" borderId="21" xfId="0" applyFill="1" applyBorder="1" applyProtection="1">
      <protection locked="0"/>
    </xf>
    <xf numFmtId="0" fontId="0" fillId="3" borderId="22" xfId="0" applyFill="1" applyBorder="1" applyAlignment="1" applyProtection="1">
      <alignment horizontal="right"/>
    </xf>
    <xf numFmtId="0" fontId="0" fillId="3" borderId="23" xfId="0" applyFill="1" applyBorder="1" applyProtection="1"/>
    <xf numFmtId="0" fontId="0" fillId="4" borderId="21" xfId="0" applyFill="1" applyBorder="1" applyAlignment="1" applyProtection="1">
      <alignment horizontal="center"/>
      <protection locked="0"/>
    </xf>
    <xf numFmtId="0" fontId="0" fillId="3" borderId="24" xfId="0" applyFill="1" applyBorder="1" applyAlignment="1" applyProtection="1">
      <alignment horizontal="right"/>
    </xf>
    <xf numFmtId="0" fontId="0" fillId="3" borderId="25" xfId="0" applyFill="1" applyBorder="1" applyAlignment="1" applyProtection="1">
      <alignment horizontal="right"/>
    </xf>
    <xf numFmtId="0" fontId="0" fillId="4" borderId="26" xfId="0" applyFill="1" applyBorder="1" applyAlignment="1" applyProtection="1">
      <alignment horizontal="center"/>
      <protection locked="0"/>
    </xf>
    <xf numFmtId="0" fontId="0" fillId="4" borderId="27" xfId="0" applyFill="1" applyBorder="1" applyAlignment="1" applyProtection="1">
      <alignment horizontal="center"/>
      <protection locked="0"/>
    </xf>
    <xf numFmtId="0" fontId="0" fillId="3" borderId="20" xfId="0" applyFill="1" applyBorder="1" applyAlignment="1" applyProtection="1">
      <alignment horizontal="center"/>
    </xf>
    <xf numFmtId="0" fontId="0" fillId="3" borderId="0" xfId="0" applyFill="1" applyBorder="1" applyAlignment="1" applyProtection="1">
      <alignment horizontal="center"/>
    </xf>
    <xf numFmtId="0" fontId="0" fillId="3" borderId="12" xfId="0" applyFill="1" applyBorder="1" applyAlignment="1" applyProtection="1">
      <alignment horizontal="center"/>
    </xf>
    <xf numFmtId="0" fontId="0" fillId="3" borderId="11" xfId="0" applyFill="1" applyBorder="1" applyAlignment="1" applyProtection="1">
      <alignment horizontal="center"/>
    </xf>
    <xf numFmtId="0" fontId="0" fillId="3" borderId="25" xfId="0" applyFill="1" applyBorder="1" applyAlignment="1" applyProtection="1">
      <alignment horizontal="center"/>
    </xf>
    <xf numFmtId="0" fontId="0" fillId="3" borderId="28" xfId="0" applyFill="1" applyBorder="1" applyAlignment="1" applyProtection="1">
      <alignment horizontal="center"/>
    </xf>
    <xf numFmtId="0" fontId="0" fillId="3" borderId="5" xfId="0" applyFill="1" applyBorder="1" applyAlignment="1" applyProtection="1">
      <alignment horizontal="center"/>
    </xf>
    <xf numFmtId="0" fontId="0" fillId="3" borderId="3" xfId="0" applyFill="1" applyBorder="1" applyAlignment="1" applyProtection="1">
      <alignment horizontal="center"/>
    </xf>
    <xf numFmtId="0" fontId="0" fillId="2" borderId="18" xfId="0" applyFill="1" applyBorder="1" applyAlignment="1" applyProtection="1">
      <alignment horizontal="center"/>
    </xf>
    <xf numFmtId="0" fontId="0" fillId="2" borderId="19" xfId="0" applyFill="1" applyBorder="1" applyAlignment="1" applyProtection="1">
      <alignment horizontal="center"/>
    </xf>
    <xf numFmtId="0" fontId="2" fillId="2" borderId="18" xfId="0" applyFont="1" applyFill="1" applyBorder="1" applyAlignment="1" applyProtection="1">
      <alignment horizontal="center" vertical="center" wrapText="1"/>
    </xf>
    <xf numFmtId="0" fontId="3" fillId="2" borderId="18" xfId="0" applyFont="1" applyFill="1" applyBorder="1" applyAlignment="1" applyProtection="1">
      <alignment horizontal="center" vertical="center" wrapText="1"/>
    </xf>
    <xf numFmtId="0" fontId="0" fillId="2" borderId="1" xfId="0" applyFill="1" applyBorder="1" applyAlignment="1" applyProtection="1">
      <alignment horizontal="center"/>
    </xf>
    <xf numFmtId="0" fontId="0" fillId="2" borderId="2" xfId="0" applyFill="1" applyBorder="1" applyAlignment="1" applyProtection="1">
      <alignment horizontal="center" vertical="center"/>
    </xf>
    <xf numFmtId="0" fontId="0" fillId="0" borderId="9" xfId="0" applyBorder="1" applyAlignment="1" applyProtection="1">
      <alignment horizontal="right"/>
    </xf>
    <xf numFmtId="0" fontId="0" fillId="0" borderId="0" xfId="0" applyBorder="1" applyAlignment="1" applyProtection="1">
      <alignment horizontal="right"/>
    </xf>
    <xf numFmtId="0" fontId="0" fillId="0" borderId="14" xfId="0" applyBorder="1" applyAlignment="1" applyProtection="1">
      <alignment horizontal="right"/>
    </xf>
    <xf numFmtId="0" fontId="0" fillId="2" borderId="29" xfId="0" applyFill="1" applyBorder="1" applyProtection="1"/>
    <xf numFmtId="0" fontId="0" fillId="2" borderId="30" xfId="0" applyFill="1" applyBorder="1" applyAlignment="1" applyProtection="1">
      <alignment horizontal="center" vertical="center"/>
    </xf>
    <xf numFmtId="0" fontId="0" fillId="2" borderId="31" xfId="0" applyFill="1" applyBorder="1" applyAlignment="1" applyProtection="1">
      <alignment horizontal="center" vertic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1"/>
  <sheetViews>
    <sheetView tabSelected="1" topLeftCell="B1" workbookViewId="0">
      <selection activeCell="H8" sqref="H8:M8"/>
    </sheetView>
  </sheetViews>
  <sheetFormatPr defaultRowHeight="15" x14ac:dyDescent="0.25"/>
  <cols>
    <col min="1" max="1" width="0" style="3" hidden="1" customWidth="1"/>
    <col min="2" max="16384" width="9.140625" style="3"/>
  </cols>
  <sheetData>
    <row r="1" spans="1:27" ht="15" customHeight="1" x14ac:dyDescent="0.25">
      <c r="B1" s="55" t="s">
        <v>41</v>
      </c>
      <c r="C1" s="55"/>
      <c r="D1" s="54" t="s">
        <v>36</v>
      </c>
      <c r="E1" s="53"/>
      <c r="F1" s="53"/>
      <c r="G1" s="53"/>
      <c r="H1" s="53"/>
      <c r="I1" s="53"/>
      <c r="J1" s="53"/>
      <c r="K1" s="53"/>
      <c r="L1" s="53"/>
      <c r="M1" s="53"/>
      <c r="N1" s="53" t="s">
        <v>37</v>
      </c>
      <c r="O1" s="53"/>
      <c r="P1" s="53"/>
      <c r="Q1" s="53"/>
      <c r="R1" s="53"/>
      <c r="S1" s="53"/>
      <c r="T1" s="53"/>
      <c r="U1" s="53"/>
      <c r="V1" s="53" t="s">
        <v>39</v>
      </c>
      <c r="W1" s="53"/>
      <c r="X1" s="53"/>
      <c r="Y1" s="53"/>
      <c r="Z1" s="53"/>
    </row>
    <row r="2" spans="1:27" x14ac:dyDescent="0.25">
      <c r="B2" s="55" t="s">
        <v>40</v>
      </c>
      <c r="C2" s="56"/>
      <c r="D2" s="54" t="s">
        <v>29</v>
      </c>
      <c r="E2" s="53"/>
      <c r="F2" s="53" t="s">
        <v>26</v>
      </c>
      <c r="G2" s="53"/>
      <c r="H2" s="53"/>
      <c r="I2" s="53"/>
      <c r="J2" s="53"/>
      <c r="K2" s="53"/>
      <c r="L2" s="53"/>
      <c r="M2" s="53"/>
      <c r="N2" s="53" t="s">
        <v>38</v>
      </c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</row>
    <row r="3" spans="1:27" x14ac:dyDescent="0.25">
      <c r="B3" s="56"/>
      <c r="C3" s="56"/>
      <c r="D3" s="1" t="s">
        <v>0</v>
      </c>
      <c r="E3" s="1" t="s">
        <v>5</v>
      </c>
      <c r="F3" s="45" t="s">
        <v>9</v>
      </c>
      <c r="G3" s="46"/>
      <c r="H3" s="47"/>
      <c r="I3" s="48" t="s">
        <v>10</v>
      </c>
      <c r="J3" s="46"/>
      <c r="K3" s="47"/>
      <c r="L3" s="4" t="s">
        <v>8</v>
      </c>
      <c r="M3" s="39"/>
      <c r="N3" s="49" t="s">
        <v>30</v>
      </c>
      <c r="O3" s="49"/>
      <c r="P3" s="50"/>
      <c r="Q3" s="51" t="s">
        <v>31</v>
      </c>
      <c r="R3" s="51"/>
      <c r="S3" s="52"/>
      <c r="T3" s="4" t="s">
        <v>8</v>
      </c>
      <c r="U3" s="24">
        <f>IF(E6=0,0,M4/E6*100)</f>
        <v>10</v>
      </c>
      <c r="V3" s="28"/>
      <c r="W3" s="27"/>
      <c r="X3" s="27"/>
      <c r="Y3" s="27"/>
      <c r="Z3" s="29"/>
    </row>
    <row r="4" spans="1:27" x14ac:dyDescent="0.25">
      <c r="B4" s="56"/>
      <c r="C4" s="56"/>
      <c r="D4" s="1" t="s">
        <v>6</v>
      </c>
      <c r="E4" s="35">
        <v>50</v>
      </c>
      <c r="F4" s="36" t="s">
        <v>11</v>
      </c>
      <c r="G4" s="6"/>
      <c r="H4" s="34">
        <v>21</v>
      </c>
      <c r="I4" s="6" t="s">
        <v>12</v>
      </c>
      <c r="J4" s="6"/>
      <c r="K4" s="34">
        <v>30</v>
      </c>
      <c r="L4" s="4"/>
      <c r="M4" s="37">
        <v>0.1</v>
      </c>
      <c r="N4" s="6" t="s">
        <v>11</v>
      </c>
      <c r="O4" s="6"/>
      <c r="P4" s="24">
        <f>H4/E4*100</f>
        <v>42</v>
      </c>
      <c r="Q4" s="6" t="s">
        <v>12</v>
      </c>
      <c r="R4" s="6"/>
      <c r="S4" s="24">
        <f>K4/E4*100</f>
        <v>60</v>
      </c>
      <c r="T4" s="4" t="s">
        <v>27</v>
      </c>
      <c r="U4" s="24">
        <f>(S4-P4)/11</f>
        <v>1.6363636363636365</v>
      </c>
      <c r="V4" s="28"/>
      <c r="W4" s="27"/>
      <c r="X4" s="27"/>
      <c r="Y4" s="27"/>
      <c r="Z4" s="29"/>
    </row>
    <row r="5" spans="1:27" x14ac:dyDescent="0.25">
      <c r="B5" s="56"/>
      <c r="C5" s="56"/>
      <c r="D5" s="1" t="s">
        <v>7</v>
      </c>
      <c r="E5" s="35">
        <v>1</v>
      </c>
      <c r="F5" s="38" t="s">
        <v>13</v>
      </c>
      <c r="G5" s="7"/>
      <c r="H5" s="34">
        <v>0.1</v>
      </c>
      <c r="I5" s="6" t="s">
        <v>14</v>
      </c>
      <c r="J5" s="6"/>
      <c r="K5" s="34">
        <v>0.2</v>
      </c>
      <c r="L5" s="4"/>
      <c r="M5" s="39"/>
      <c r="N5" s="6" t="s">
        <v>13</v>
      </c>
      <c r="O5" s="6"/>
      <c r="P5" s="24">
        <f>H5/E5*100</f>
        <v>10</v>
      </c>
      <c r="Q5" s="6" t="s">
        <v>14</v>
      </c>
      <c r="R5" s="6"/>
      <c r="S5" s="24">
        <f>K5/E5*100</f>
        <v>20</v>
      </c>
      <c r="T5" s="4" t="s">
        <v>28</v>
      </c>
      <c r="U5" s="24">
        <f>(S5-P5)/7</f>
        <v>1.4285714285714286</v>
      </c>
      <c r="V5" s="28"/>
      <c r="W5" s="27"/>
      <c r="X5" s="27"/>
      <c r="Y5" s="27"/>
      <c r="Z5" s="29"/>
    </row>
    <row r="6" spans="1:27" x14ac:dyDescent="0.25">
      <c r="B6" s="56"/>
      <c r="C6" s="56"/>
      <c r="D6" s="1" t="s">
        <v>8</v>
      </c>
      <c r="E6" s="35">
        <v>1</v>
      </c>
      <c r="F6" s="36" t="s">
        <v>32</v>
      </c>
      <c r="G6" s="6"/>
      <c r="H6" s="33"/>
      <c r="I6" s="33"/>
      <c r="J6" s="33"/>
      <c r="K6" s="33"/>
      <c r="L6" s="33"/>
      <c r="M6" s="40"/>
      <c r="N6" s="6" t="s">
        <v>22</v>
      </c>
      <c r="O6" s="6"/>
      <c r="P6" s="24">
        <f>100-$S$5-$U$3-P4-5</f>
        <v>23</v>
      </c>
      <c r="Q6" s="6" t="s">
        <v>21</v>
      </c>
      <c r="R6" s="6"/>
      <c r="S6" s="24">
        <f>100-$S$5-$U$3-S4-5</f>
        <v>5</v>
      </c>
      <c r="T6" s="4" t="s">
        <v>27</v>
      </c>
      <c r="U6" s="24">
        <f>(S6-P6)/11</f>
        <v>-1.6363636363636365</v>
      </c>
      <c r="V6" s="28"/>
      <c r="W6" s="27"/>
      <c r="X6" s="27"/>
      <c r="Y6" s="27"/>
      <c r="Z6" s="29"/>
    </row>
    <row r="7" spans="1:27" x14ac:dyDescent="0.25">
      <c r="B7" s="56"/>
      <c r="C7" s="56"/>
      <c r="D7" s="25" t="s">
        <v>25</v>
      </c>
      <c r="E7" s="25"/>
      <c r="F7" s="36" t="s">
        <v>33</v>
      </c>
      <c r="G7" s="6"/>
      <c r="H7" s="33"/>
      <c r="I7" s="33"/>
      <c r="J7" s="33"/>
      <c r="K7" s="33"/>
      <c r="L7" s="33"/>
      <c r="M7" s="40"/>
      <c r="N7" s="6" t="s">
        <v>24</v>
      </c>
      <c r="O7" s="6"/>
      <c r="P7" s="24">
        <f>S5-P5+5</f>
        <v>15</v>
      </c>
      <c r="Q7" s="6" t="s">
        <v>23</v>
      </c>
      <c r="R7" s="6"/>
      <c r="S7" s="24">
        <f>S5-S5+5</f>
        <v>5</v>
      </c>
      <c r="T7" s="4" t="s">
        <v>28</v>
      </c>
      <c r="U7" s="24">
        <f>-(P7-S7)/7</f>
        <v>-1.4285714285714286</v>
      </c>
      <c r="V7" s="28"/>
      <c r="W7" s="27"/>
      <c r="X7" s="27"/>
      <c r="Y7" s="27"/>
      <c r="Z7" s="29"/>
    </row>
    <row r="8" spans="1:27" x14ac:dyDescent="0.25">
      <c r="B8" s="56"/>
      <c r="C8" s="56"/>
      <c r="D8" s="26"/>
      <c r="E8" s="26"/>
      <c r="F8" s="41" t="s">
        <v>34</v>
      </c>
      <c r="G8" s="42"/>
      <c r="H8" s="43"/>
      <c r="I8" s="43"/>
      <c r="J8" s="43"/>
      <c r="K8" s="43"/>
      <c r="L8" s="43"/>
      <c r="M8" s="44"/>
      <c r="N8" s="5" t="s">
        <v>42</v>
      </c>
      <c r="O8" s="5"/>
      <c r="P8" s="5"/>
      <c r="Q8" s="5"/>
      <c r="R8" s="5"/>
      <c r="S8" s="5"/>
      <c r="T8" s="5"/>
      <c r="U8" s="5"/>
      <c r="V8" s="30"/>
      <c r="W8" s="31"/>
      <c r="X8" s="31"/>
      <c r="Y8" s="31"/>
      <c r="Z8" s="32"/>
    </row>
    <row r="9" spans="1:27" hidden="1" x14ac:dyDescent="0.25">
      <c r="D9" s="8">
        <v>0</v>
      </c>
      <c r="E9" s="8"/>
      <c r="F9" s="8">
        <v>1</v>
      </c>
      <c r="G9" s="8"/>
      <c r="H9" s="8">
        <v>2</v>
      </c>
      <c r="I9" s="8"/>
      <c r="J9" s="8">
        <v>3</v>
      </c>
      <c r="K9" s="8"/>
      <c r="L9" s="8">
        <v>4</v>
      </c>
      <c r="M9" s="8"/>
      <c r="N9" s="8">
        <v>5</v>
      </c>
      <c r="O9" s="8"/>
      <c r="P9" s="8">
        <v>6</v>
      </c>
      <c r="Q9" s="8"/>
      <c r="R9" s="8">
        <v>7</v>
      </c>
      <c r="S9" s="8"/>
      <c r="T9" s="8">
        <v>8</v>
      </c>
      <c r="U9" s="8"/>
      <c r="V9" s="8">
        <v>9</v>
      </c>
      <c r="W9" s="8"/>
      <c r="X9" s="8">
        <v>10</v>
      </c>
      <c r="Y9" s="8"/>
      <c r="Z9" s="8">
        <v>11</v>
      </c>
      <c r="AA9" s="9"/>
    </row>
    <row r="10" spans="1:27" x14ac:dyDescent="0.25">
      <c r="B10" s="62"/>
      <c r="C10" s="57">
        <v>1</v>
      </c>
      <c r="D10" s="10"/>
      <c r="E10" s="10">
        <v>2</v>
      </c>
      <c r="F10" s="10"/>
      <c r="G10" s="10">
        <v>3</v>
      </c>
      <c r="H10" s="10"/>
      <c r="I10" s="10">
        <v>4</v>
      </c>
      <c r="J10" s="10"/>
      <c r="K10" s="10">
        <v>5</v>
      </c>
      <c r="L10" s="10"/>
      <c r="M10" s="10">
        <v>6</v>
      </c>
      <c r="N10" s="10"/>
      <c r="O10" s="10">
        <v>7</v>
      </c>
      <c r="P10" s="10"/>
      <c r="Q10" s="10">
        <v>8</v>
      </c>
      <c r="R10" s="10"/>
      <c r="S10" s="10">
        <v>9</v>
      </c>
      <c r="T10" s="10"/>
      <c r="U10" s="10">
        <v>10</v>
      </c>
      <c r="V10" s="10"/>
      <c r="W10" s="10">
        <v>11</v>
      </c>
      <c r="X10" s="10"/>
      <c r="Y10" s="10">
        <v>12</v>
      </c>
      <c r="Z10" s="10"/>
    </row>
    <row r="11" spans="1:27" x14ac:dyDescent="0.25">
      <c r="B11" s="63" t="s">
        <v>1</v>
      </c>
      <c r="C11" s="59" t="s">
        <v>19</v>
      </c>
      <c r="D11" s="13">
        <f>$P$6+D$9*$U$6</f>
        <v>23</v>
      </c>
      <c r="E11" s="12" t="s">
        <v>19</v>
      </c>
      <c r="F11" s="13">
        <f t="shared" ref="F11" si="0">$P$6+F9*$U$6</f>
        <v>21.363636363636363</v>
      </c>
      <c r="G11" s="12" t="s">
        <v>19</v>
      </c>
      <c r="H11" s="13">
        <f t="shared" ref="H11:Z11" si="1">$P$6+H9*$U$6</f>
        <v>19.727272727272727</v>
      </c>
      <c r="I11" s="12" t="s">
        <v>19</v>
      </c>
      <c r="J11" s="13">
        <f t="shared" ref="J11:Z11" si="2">$P$6+J9*$U$6</f>
        <v>18.09090909090909</v>
      </c>
      <c r="K11" s="12" t="s">
        <v>19</v>
      </c>
      <c r="L11" s="13">
        <f t="shared" ref="L11:Z11" si="3">$P$6+L9*$U$6</f>
        <v>16.454545454545453</v>
      </c>
      <c r="M11" s="12" t="s">
        <v>19</v>
      </c>
      <c r="N11" s="13">
        <f t="shared" ref="N11:Z11" si="4">$P$6+N9*$U$6</f>
        <v>14.818181818181818</v>
      </c>
      <c r="O11" s="12" t="s">
        <v>19</v>
      </c>
      <c r="P11" s="13">
        <f t="shared" ref="P11:Z11" si="5">$P$6+P9*$U$6</f>
        <v>13.181818181818182</v>
      </c>
      <c r="Q11" s="12" t="s">
        <v>19</v>
      </c>
      <c r="R11" s="13">
        <f t="shared" ref="R11:Z11" si="6">$P$6+R9*$U$6</f>
        <v>11.545454545454545</v>
      </c>
      <c r="S11" s="12" t="s">
        <v>19</v>
      </c>
      <c r="T11" s="13">
        <f t="shared" ref="T11:Z11" si="7">$P$6+T9*$U$6</f>
        <v>9.9090909090909083</v>
      </c>
      <c r="U11" s="12" t="s">
        <v>19</v>
      </c>
      <c r="V11" s="13">
        <f t="shared" ref="V11:Z11" si="8">$P$6+V9*$U$6</f>
        <v>8.2727272727272716</v>
      </c>
      <c r="W11" s="12" t="s">
        <v>19</v>
      </c>
      <c r="X11" s="13">
        <f t="shared" ref="X11:Z11" si="9">$P$6+X9*$U$6</f>
        <v>6.6363636363636367</v>
      </c>
      <c r="Y11" s="12" t="s">
        <v>19</v>
      </c>
      <c r="Z11" s="13">
        <f t="shared" ref="Z11" si="10">$P$6+Z9*$U$6</f>
        <v>5</v>
      </c>
    </row>
    <row r="12" spans="1:27" x14ac:dyDescent="0.25">
      <c r="A12" s="14">
        <v>0</v>
      </c>
      <c r="B12" s="63"/>
      <c r="C12" s="60" t="s">
        <v>20</v>
      </c>
      <c r="D12" s="16">
        <f>$P$7+$A12*$U$7</f>
        <v>15</v>
      </c>
      <c r="E12" s="15" t="s">
        <v>20</v>
      </c>
      <c r="F12" s="16">
        <f t="shared" ref="F12:Z12" si="11">$P$7+$A12*$U$7</f>
        <v>15</v>
      </c>
      <c r="G12" s="15" t="s">
        <v>20</v>
      </c>
      <c r="H12" s="16">
        <f t="shared" ref="H12:Z12" si="12">$P$7+$A12*$U$7</f>
        <v>15</v>
      </c>
      <c r="I12" s="15" t="s">
        <v>20</v>
      </c>
      <c r="J12" s="16">
        <f t="shared" ref="J12:Z12" si="13">$P$7+$A12*$U$7</f>
        <v>15</v>
      </c>
      <c r="K12" s="15" t="s">
        <v>20</v>
      </c>
      <c r="L12" s="16">
        <f t="shared" ref="L12:Z12" si="14">$P$7+$A12*$U$7</f>
        <v>15</v>
      </c>
      <c r="M12" s="15" t="s">
        <v>20</v>
      </c>
      <c r="N12" s="16">
        <f t="shared" ref="N12:Z12" si="15">$P$7+$A12*$U$7</f>
        <v>15</v>
      </c>
      <c r="O12" s="15" t="s">
        <v>20</v>
      </c>
      <c r="P12" s="16">
        <f t="shared" ref="P12:Z12" si="16">$P$7+$A12*$U$7</f>
        <v>15</v>
      </c>
      <c r="Q12" s="15" t="s">
        <v>20</v>
      </c>
      <c r="R12" s="16">
        <f t="shared" ref="R12:Z12" si="17">$P$7+$A12*$U$7</f>
        <v>15</v>
      </c>
      <c r="S12" s="15" t="s">
        <v>20</v>
      </c>
      <c r="T12" s="16">
        <f t="shared" ref="T12:Z12" si="18">$P$7+$A12*$U$7</f>
        <v>15</v>
      </c>
      <c r="U12" s="15" t="s">
        <v>20</v>
      </c>
      <c r="V12" s="16">
        <f t="shared" ref="V12:Z12" si="19">$P$7+$A12*$U$7</f>
        <v>15</v>
      </c>
      <c r="W12" s="15" t="s">
        <v>20</v>
      </c>
      <c r="X12" s="16">
        <f t="shared" ref="X12:Z12" si="20">$P$7+$A12*$U$7</f>
        <v>15</v>
      </c>
      <c r="Y12" s="15" t="s">
        <v>20</v>
      </c>
      <c r="Z12" s="16">
        <f t="shared" ref="Z12" si="21">$P$7+$A12*$U$7</f>
        <v>15</v>
      </c>
    </row>
    <row r="13" spans="1:27" x14ac:dyDescent="0.25">
      <c r="A13" s="14"/>
      <c r="B13" s="63"/>
      <c r="C13" s="60" t="s">
        <v>6</v>
      </c>
      <c r="D13" s="16">
        <f>$P$4+D$9*$U$4</f>
        <v>42</v>
      </c>
      <c r="E13" s="15" t="s">
        <v>6</v>
      </c>
      <c r="F13" s="16">
        <f t="shared" ref="F13" si="22">$P$4+F$9*$U$4</f>
        <v>43.636363636363633</v>
      </c>
      <c r="G13" s="15" t="s">
        <v>6</v>
      </c>
      <c r="H13" s="16">
        <f t="shared" ref="H13:Z13" si="23">$P$4+H$9*$U$4</f>
        <v>45.272727272727273</v>
      </c>
      <c r="I13" s="15" t="s">
        <v>6</v>
      </c>
      <c r="J13" s="16">
        <f t="shared" ref="J13:Z13" si="24">$P$4+J$9*$U$4</f>
        <v>46.909090909090907</v>
      </c>
      <c r="K13" s="15" t="s">
        <v>6</v>
      </c>
      <c r="L13" s="16">
        <f t="shared" ref="L13:Z13" si="25">$P$4+L$9*$U$4</f>
        <v>48.545454545454547</v>
      </c>
      <c r="M13" s="15" t="s">
        <v>6</v>
      </c>
      <c r="N13" s="16">
        <f t="shared" ref="N13:Z13" si="26">$P$4+N$9*$U$4</f>
        <v>50.18181818181818</v>
      </c>
      <c r="O13" s="15" t="s">
        <v>6</v>
      </c>
      <c r="P13" s="16">
        <f t="shared" ref="P13:Z13" si="27">$P$4+P$9*$U$4</f>
        <v>51.81818181818182</v>
      </c>
      <c r="Q13" s="15" t="s">
        <v>6</v>
      </c>
      <c r="R13" s="16">
        <f t="shared" ref="R13:Z13" si="28">$P$4+R$9*$U$4</f>
        <v>53.454545454545453</v>
      </c>
      <c r="S13" s="15" t="s">
        <v>6</v>
      </c>
      <c r="T13" s="16">
        <f t="shared" ref="T13:Z13" si="29">$P$4+T$9*$U$4</f>
        <v>55.090909090909093</v>
      </c>
      <c r="U13" s="15" t="s">
        <v>6</v>
      </c>
      <c r="V13" s="16">
        <f t="shared" ref="V13:Z13" si="30">$P$4+V$9*$U$4</f>
        <v>56.727272727272727</v>
      </c>
      <c r="W13" s="15" t="s">
        <v>6</v>
      </c>
      <c r="X13" s="16">
        <f t="shared" ref="X13:Z13" si="31">$P$4+X$9*$U$4</f>
        <v>58.36363636363636</v>
      </c>
      <c r="Y13" s="15" t="s">
        <v>6</v>
      </c>
      <c r="Z13" s="16">
        <f t="shared" ref="Z13" si="32">$P$4+Z$9*$U$4</f>
        <v>60</v>
      </c>
    </row>
    <row r="14" spans="1:27" x14ac:dyDescent="0.25">
      <c r="A14" s="14"/>
      <c r="B14" s="63"/>
      <c r="C14" s="60" t="s">
        <v>7</v>
      </c>
      <c r="D14" s="16">
        <f>$P$5+$A12*$U$5</f>
        <v>10</v>
      </c>
      <c r="E14" s="15" t="s">
        <v>7</v>
      </c>
      <c r="F14" s="16">
        <f t="shared" ref="F14:Z14" si="33">$P$5+$A12*$U$5</f>
        <v>10</v>
      </c>
      <c r="G14" s="15" t="s">
        <v>7</v>
      </c>
      <c r="H14" s="16">
        <f t="shared" ref="H14:Z14" si="34">$P$5+$A12*$U$5</f>
        <v>10</v>
      </c>
      <c r="I14" s="15" t="s">
        <v>7</v>
      </c>
      <c r="J14" s="16">
        <f t="shared" ref="J14:Z14" si="35">$P$5+$A12*$U$5</f>
        <v>10</v>
      </c>
      <c r="K14" s="15" t="s">
        <v>7</v>
      </c>
      <c r="L14" s="16">
        <f t="shared" ref="L14:Z14" si="36">$P$5+$A12*$U$5</f>
        <v>10</v>
      </c>
      <c r="M14" s="15" t="s">
        <v>7</v>
      </c>
      <c r="N14" s="16">
        <f t="shared" ref="N14:Z14" si="37">$P$5+$A12*$U$5</f>
        <v>10</v>
      </c>
      <c r="O14" s="15" t="s">
        <v>7</v>
      </c>
      <c r="P14" s="16">
        <f t="shared" ref="P14:Z14" si="38">$P$5+$A12*$U$5</f>
        <v>10</v>
      </c>
      <c r="Q14" s="15" t="s">
        <v>7</v>
      </c>
      <c r="R14" s="16">
        <f t="shared" ref="R14:Z14" si="39">$P$5+$A12*$U$5</f>
        <v>10</v>
      </c>
      <c r="S14" s="15" t="s">
        <v>7</v>
      </c>
      <c r="T14" s="16">
        <f t="shared" ref="T14:Z14" si="40">$P$5+$A12*$U$5</f>
        <v>10</v>
      </c>
      <c r="U14" s="15" t="s">
        <v>7</v>
      </c>
      <c r="V14" s="16">
        <f t="shared" ref="V14:Z14" si="41">$P$5+$A12*$U$5</f>
        <v>10</v>
      </c>
      <c r="W14" s="15" t="s">
        <v>7</v>
      </c>
      <c r="X14" s="16">
        <f t="shared" ref="X14:Z14" si="42">$P$5+$A12*$U$5</f>
        <v>10</v>
      </c>
      <c r="Y14" s="15" t="s">
        <v>7</v>
      </c>
      <c r="Z14" s="16">
        <f t="shared" ref="Z14" si="43">$P$5+$A12*$U$5</f>
        <v>10</v>
      </c>
    </row>
    <row r="15" spans="1:27" x14ac:dyDescent="0.25">
      <c r="A15" s="14"/>
      <c r="B15" s="64"/>
      <c r="C15" s="61" t="s">
        <v>8</v>
      </c>
      <c r="D15" s="18">
        <f>$U$3</f>
        <v>10</v>
      </c>
      <c r="E15" s="17" t="s">
        <v>8</v>
      </c>
      <c r="F15" s="2">
        <f t="shared" ref="F15" si="44">$U$3</f>
        <v>10</v>
      </c>
      <c r="G15" s="17" t="s">
        <v>8</v>
      </c>
      <c r="H15" s="2">
        <f t="shared" ref="H15" si="45">$U$3</f>
        <v>10</v>
      </c>
      <c r="I15" s="17" t="s">
        <v>8</v>
      </c>
      <c r="J15" s="2">
        <f t="shared" ref="J15" si="46">$U$3</f>
        <v>10</v>
      </c>
      <c r="K15" s="17" t="s">
        <v>8</v>
      </c>
      <c r="L15" s="2">
        <f t="shared" ref="L15" si="47">$U$3</f>
        <v>10</v>
      </c>
      <c r="M15" s="17" t="s">
        <v>8</v>
      </c>
      <c r="N15" s="2">
        <f t="shared" ref="N15" si="48">$U$3</f>
        <v>10</v>
      </c>
      <c r="O15" s="17" t="s">
        <v>8</v>
      </c>
      <c r="P15" s="2">
        <f t="shared" ref="P15" si="49">$U$3</f>
        <v>10</v>
      </c>
      <c r="Q15" s="17" t="s">
        <v>8</v>
      </c>
      <c r="R15" s="2">
        <f t="shared" ref="R15" si="50">$U$3</f>
        <v>10</v>
      </c>
      <c r="S15" s="17" t="s">
        <v>8</v>
      </c>
      <c r="T15" s="2">
        <f t="shared" ref="T15" si="51">$U$3</f>
        <v>10</v>
      </c>
      <c r="U15" s="17" t="s">
        <v>8</v>
      </c>
      <c r="V15" s="2">
        <f t="shared" ref="V15" si="52">$U$3</f>
        <v>10</v>
      </c>
      <c r="W15" s="17" t="s">
        <v>8</v>
      </c>
      <c r="X15" s="2">
        <f t="shared" ref="X15" si="53">$U$3</f>
        <v>10</v>
      </c>
      <c r="Y15" s="17" t="s">
        <v>8</v>
      </c>
      <c r="Z15" s="2">
        <f t="shared" ref="Z15" si="54">$U$3</f>
        <v>10</v>
      </c>
    </row>
    <row r="16" spans="1:27" x14ac:dyDescent="0.25">
      <c r="A16" s="14"/>
      <c r="B16" s="58" t="s">
        <v>2</v>
      </c>
      <c r="C16" s="12" t="s">
        <v>19</v>
      </c>
      <c r="D16" s="13">
        <f t="shared" ref="D16" si="55">$P$6+D$9*$U$6</f>
        <v>23</v>
      </c>
      <c r="E16" s="12" t="s">
        <v>19</v>
      </c>
      <c r="F16" s="13">
        <f t="shared" ref="F16" si="56">$P$6+F$9*$U$6</f>
        <v>21.363636363636363</v>
      </c>
      <c r="G16" s="12" t="s">
        <v>19</v>
      </c>
      <c r="H16" s="13">
        <f t="shared" ref="H16:Z16" si="57">$P$6+H$9*$U$6</f>
        <v>19.727272727272727</v>
      </c>
      <c r="I16" s="12" t="s">
        <v>19</v>
      </c>
      <c r="J16" s="13">
        <f t="shared" ref="J16:Z16" si="58">$P$6+J$9*$U$6</f>
        <v>18.09090909090909</v>
      </c>
      <c r="K16" s="12" t="s">
        <v>19</v>
      </c>
      <c r="L16" s="13">
        <f t="shared" ref="L16:Z16" si="59">$P$6+L$9*$U$6</f>
        <v>16.454545454545453</v>
      </c>
      <c r="M16" s="12" t="s">
        <v>19</v>
      </c>
      <c r="N16" s="13">
        <f t="shared" ref="N16:Z16" si="60">$P$6+N$9*$U$6</f>
        <v>14.818181818181818</v>
      </c>
      <c r="O16" s="12" t="s">
        <v>19</v>
      </c>
      <c r="P16" s="13">
        <f t="shared" ref="P16:Z16" si="61">$P$6+P$9*$U$6</f>
        <v>13.181818181818182</v>
      </c>
      <c r="Q16" s="12" t="s">
        <v>19</v>
      </c>
      <c r="R16" s="13">
        <f t="shared" ref="R16:Z16" si="62">$P$6+R$9*$U$6</f>
        <v>11.545454545454545</v>
      </c>
      <c r="S16" s="12" t="s">
        <v>19</v>
      </c>
      <c r="T16" s="13">
        <f t="shared" ref="T16:Z16" si="63">$P$6+T$9*$U$6</f>
        <v>9.9090909090909083</v>
      </c>
      <c r="U16" s="12" t="s">
        <v>19</v>
      </c>
      <c r="V16" s="13">
        <f t="shared" ref="V16:Z16" si="64">$P$6+V$9*$U$6</f>
        <v>8.2727272727272716</v>
      </c>
      <c r="W16" s="12" t="s">
        <v>19</v>
      </c>
      <c r="X16" s="13">
        <f t="shared" ref="X16:Z16" si="65">$P$6+X$9*$U$6</f>
        <v>6.6363636363636367</v>
      </c>
      <c r="Y16" s="12" t="s">
        <v>19</v>
      </c>
      <c r="Z16" s="13">
        <f t="shared" ref="Z16" si="66">$P$6+Z$9*$U$6</f>
        <v>5</v>
      </c>
    </row>
    <row r="17" spans="1:26" x14ac:dyDescent="0.25">
      <c r="A17" s="14">
        <v>1</v>
      </c>
      <c r="B17" s="11"/>
      <c r="C17" s="15" t="s">
        <v>20</v>
      </c>
      <c r="D17" s="16">
        <f>$P$7+$A17*$U$7</f>
        <v>13.571428571428571</v>
      </c>
      <c r="E17" s="15" t="s">
        <v>20</v>
      </c>
      <c r="F17" s="16">
        <f t="shared" ref="F17:Z17" si="67">$P$7+$A17*$U$7</f>
        <v>13.571428571428571</v>
      </c>
      <c r="G17" s="15" t="s">
        <v>20</v>
      </c>
      <c r="H17" s="16">
        <f t="shared" ref="H17:Z17" si="68">$P$7+$A17*$U$7</f>
        <v>13.571428571428571</v>
      </c>
      <c r="I17" s="15" t="s">
        <v>20</v>
      </c>
      <c r="J17" s="16">
        <f t="shared" ref="J17:Z17" si="69">$P$7+$A17*$U$7</f>
        <v>13.571428571428571</v>
      </c>
      <c r="K17" s="15" t="s">
        <v>20</v>
      </c>
      <c r="L17" s="16">
        <f t="shared" ref="L17:Z17" si="70">$P$7+$A17*$U$7</f>
        <v>13.571428571428571</v>
      </c>
      <c r="M17" s="15" t="s">
        <v>20</v>
      </c>
      <c r="N17" s="16">
        <f t="shared" ref="N17:Z17" si="71">$P$7+$A17*$U$7</f>
        <v>13.571428571428571</v>
      </c>
      <c r="O17" s="15" t="s">
        <v>20</v>
      </c>
      <c r="P17" s="16">
        <f t="shared" ref="P17:Z17" si="72">$P$7+$A17*$U$7</f>
        <v>13.571428571428571</v>
      </c>
      <c r="Q17" s="15" t="s">
        <v>20</v>
      </c>
      <c r="R17" s="16">
        <f t="shared" ref="R17:Z17" si="73">$P$7+$A17*$U$7</f>
        <v>13.571428571428571</v>
      </c>
      <c r="S17" s="15" t="s">
        <v>20</v>
      </c>
      <c r="T17" s="16">
        <f t="shared" ref="T17:Z17" si="74">$P$7+$A17*$U$7</f>
        <v>13.571428571428571</v>
      </c>
      <c r="U17" s="15" t="s">
        <v>20</v>
      </c>
      <c r="V17" s="16">
        <f t="shared" ref="V17:Z17" si="75">$P$7+$A17*$U$7</f>
        <v>13.571428571428571</v>
      </c>
      <c r="W17" s="15" t="s">
        <v>20</v>
      </c>
      <c r="X17" s="16">
        <f t="shared" ref="X17:Z17" si="76">$P$7+$A17*$U$7</f>
        <v>13.571428571428571</v>
      </c>
      <c r="Y17" s="15" t="s">
        <v>20</v>
      </c>
      <c r="Z17" s="16">
        <f t="shared" ref="Z17" si="77">$P$7+$A17*$U$7</f>
        <v>13.571428571428571</v>
      </c>
    </row>
    <row r="18" spans="1:26" x14ac:dyDescent="0.25">
      <c r="A18" s="14"/>
      <c r="B18" s="11"/>
      <c r="C18" s="15" t="s">
        <v>6</v>
      </c>
      <c r="D18" s="16">
        <f t="shared" ref="D18" si="78">$P$4+D$9*$U$4</f>
        <v>42</v>
      </c>
      <c r="E18" s="15" t="s">
        <v>6</v>
      </c>
      <c r="F18" s="16">
        <f t="shared" ref="F18" si="79">$P$4+F$9*$U$4</f>
        <v>43.636363636363633</v>
      </c>
      <c r="G18" s="15" t="s">
        <v>6</v>
      </c>
      <c r="H18" s="16">
        <f t="shared" ref="H18:Z18" si="80">$P$4+H$9*$U$4</f>
        <v>45.272727272727273</v>
      </c>
      <c r="I18" s="15" t="s">
        <v>6</v>
      </c>
      <c r="J18" s="16">
        <f t="shared" ref="J18:Z18" si="81">$P$4+J$9*$U$4</f>
        <v>46.909090909090907</v>
      </c>
      <c r="K18" s="15" t="s">
        <v>6</v>
      </c>
      <c r="L18" s="16">
        <f t="shared" ref="L18:Z18" si="82">$P$4+L$9*$U$4</f>
        <v>48.545454545454547</v>
      </c>
      <c r="M18" s="15" t="s">
        <v>6</v>
      </c>
      <c r="N18" s="16">
        <f t="shared" ref="N18:Z18" si="83">$P$4+N$9*$U$4</f>
        <v>50.18181818181818</v>
      </c>
      <c r="O18" s="15" t="s">
        <v>6</v>
      </c>
      <c r="P18" s="16">
        <f t="shared" ref="P18:Z18" si="84">$P$4+P$9*$U$4</f>
        <v>51.81818181818182</v>
      </c>
      <c r="Q18" s="15" t="s">
        <v>6</v>
      </c>
      <c r="R18" s="16">
        <f t="shared" ref="R18:Z18" si="85">$P$4+R$9*$U$4</f>
        <v>53.454545454545453</v>
      </c>
      <c r="S18" s="15" t="s">
        <v>6</v>
      </c>
      <c r="T18" s="16">
        <f t="shared" ref="T18:Z18" si="86">$P$4+T$9*$U$4</f>
        <v>55.090909090909093</v>
      </c>
      <c r="U18" s="15" t="s">
        <v>6</v>
      </c>
      <c r="V18" s="16">
        <f t="shared" ref="V18:Z18" si="87">$P$4+V$9*$U$4</f>
        <v>56.727272727272727</v>
      </c>
      <c r="W18" s="15" t="s">
        <v>6</v>
      </c>
      <c r="X18" s="16">
        <f t="shared" ref="X18:Z18" si="88">$P$4+X$9*$U$4</f>
        <v>58.36363636363636</v>
      </c>
      <c r="Y18" s="15" t="s">
        <v>6</v>
      </c>
      <c r="Z18" s="16">
        <f t="shared" ref="Z18" si="89">$P$4+Z$9*$U$4</f>
        <v>60</v>
      </c>
    </row>
    <row r="19" spans="1:26" x14ac:dyDescent="0.25">
      <c r="A19" s="14"/>
      <c r="B19" s="11"/>
      <c r="C19" s="15" t="s">
        <v>7</v>
      </c>
      <c r="D19" s="16">
        <f t="shared" ref="D19:Z19" si="90">$P$5+$A17*$U$5</f>
        <v>11.428571428571429</v>
      </c>
      <c r="E19" s="15" t="s">
        <v>7</v>
      </c>
      <c r="F19" s="16">
        <f t="shared" si="90"/>
        <v>11.428571428571429</v>
      </c>
      <c r="G19" s="15" t="s">
        <v>7</v>
      </c>
      <c r="H19" s="16">
        <f t="shared" si="90"/>
        <v>11.428571428571429</v>
      </c>
      <c r="I19" s="15" t="s">
        <v>7</v>
      </c>
      <c r="J19" s="16">
        <f t="shared" si="90"/>
        <v>11.428571428571429</v>
      </c>
      <c r="K19" s="15" t="s">
        <v>7</v>
      </c>
      <c r="L19" s="16">
        <f t="shared" si="90"/>
        <v>11.428571428571429</v>
      </c>
      <c r="M19" s="15" t="s">
        <v>7</v>
      </c>
      <c r="N19" s="16">
        <f t="shared" si="90"/>
        <v>11.428571428571429</v>
      </c>
      <c r="O19" s="15" t="s">
        <v>7</v>
      </c>
      <c r="P19" s="16">
        <f t="shared" si="90"/>
        <v>11.428571428571429</v>
      </c>
      <c r="Q19" s="15" t="s">
        <v>7</v>
      </c>
      <c r="R19" s="16">
        <f t="shared" si="90"/>
        <v>11.428571428571429</v>
      </c>
      <c r="S19" s="15" t="s">
        <v>7</v>
      </c>
      <c r="T19" s="16">
        <f t="shared" si="90"/>
        <v>11.428571428571429</v>
      </c>
      <c r="U19" s="15" t="s">
        <v>7</v>
      </c>
      <c r="V19" s="16">
        <f t="shared" si="90"/>
        <v>11.428571428571429</v>
      </c>
      <c r="W19" s="15" t="s">
        <v>7</v>
      </c>
      <c r="X19" s="16">
        <f t="shared" si="90"/>
        <v>11.428571428571429</v>
      </c>
      <c r="Y19" s="15" t="s">
        <v>7</v>
      </c>
      <c r="Z19" s="16">
        <f t="shared" si="90"/>
        <v>11.428571428571429</v>
      </c>
    </row>
    <row r="20" spans="1:26" x14ac:dyDescent="0.25">
      <c r="A20" s="14"/>
      <c r="B20" s="11"/>
      <c r="C20" s="17" t="s">
        <v>8</v>
      </c>
      <c r="D20" s="18">
        <f t="shared" ref="D20" si="91">$U$3</f>
        <v>10</v>
      </c>
      <c r="E20" s="17" t="s">
        <v>8</v>
      </c>
      <c r="F20" s="2">
        <f t="shared" ref="F20:F50" si="92">$U$3</f>
        <v>10</v>
      </c>
      <c r="G20" s="17" t="s">
        <v>8</v>
      </c>
      <c r="H20" s="2">
        <f t="shared" ref="H20:H50" si="93">$U$3</f>
        <v>10</v>
      </c>
      <c r="I20" s="17" t="s">
        <v>8</v>
      </c>
      <c r="J20" s="2">
        <f t="shared" ref="J20:J50" si="94">$U$3</f>
        <v>10</v>
      </c>
      <c r="K20" s="17" t="s">
        <v>8</v>
      </c>
      <c r="L20" s="2">
        <f t="shared" ref="L20:L50" si="95">$U$3</f>
        <v>10</v>
      </c>
      <c r="M20" s="17" t="s">
        <v>8</v>
      </c>
      <c r="N20" s="2">
        <f t="shared" ref="N20:N50" si="96">$U$3</f>
        <v>10</v>
      </c>
      <c r="O20" s="17" t="s">
        <v>8</v>
      </c>
      <c r="P20" s="2">
        <f t="shared" ref="P20:P50" si="97">$U$3</f>
        <v>10</v>
      </c>
      <c r="Q20" s="17" t="s">
        <v>8</v>
      </c>
      <c r="R20" s="2">
        <f t="shared" ref="R20:R50" si="98">$U$3</f>
        <v>10</v>
      </c>
      <c r="S20" s="17" t="s">
        <v>8</v>
      </c>
      <c r="T20" s="2">
        <f t="shared" ref="T20:T50" si="99">$U$3</f>
        <v>10</v>
      </c>
      <c r="U20" s="17" t="s">
        <v>8</v>
      </c>
      <c r="V20" s="2">
        <f t="shared" ref="V20:V50" si="100">$U$3</f>
        <v>10</v>
      </c>
      <c r="W20" s="17" t="s">
        <v>8</v>
      </c>
      <c r="X20" s="2">
        <f t="shared" ref="X20:X50" si="101">$U$3</f>
        <v>10</v>
      </c>
      <c r="Y20" s="17" t="s">
        <v>8</v>
      </c>
      <c r="Z20" s="2">
        <f t="shared" ref="Z20:Z50" si="102">$U$3</f>
        <v>10</v>
      </c>
    </row>
    <row r="21" spans="1:26" x14ac:dyDescent="0.25">
      <c r="A21" s="14"/>
      <c r="B21" s="11" t="s">
        <v>3</v>
      </c>
      <c r="C21" s="12" t="s">
        <v>19</v>
      </c>
      <c r="D21" s="13">
        <f t="shared" ref="D21" si="103">$P$6+D$9*$U$6</f>
        <v>23</v>
      </c>
      <c r="E21" s="12" t="s">
        <v>19</v>
      </c>
      <c r="F21" s="13">
        <f t="shared" ref="F21" si="104">$P$6+F9*$U$6</f>
        <v>21.363636363636363</v>
      </c>
      <c r="G21" s="12" t="s">
        <v>19</v>
      </c>
      <c r="H21" s="13">
        <f t="shared" ref="H21:Z21" si="105">$P$6+H9*$U$6</f>
        <v>19.727272727272727</v>
      </c>
      <c r="I21" s="12" t="s">
        <v>19</v>
      </c>
      <c r="J21" s="13">
        <f t="shared" ref="J21:Z21" si="106">$P$6+J9*$U$6</f>
        <v>18.09090909090909</v>
      </c>
      <c r="K21" s="12" t="s">
        <v>19</v>
      </c>
      <c r="L21" s="13">
        <f t="shared" ref="L21:Z21" si="107">$P$6+L9*$U$6</f>
        <v>16.454545454545453</v>
      </c>
      <c r="M21" s="12" t="s">
        <v>19</v>
      </c>
      <c r="N21" s="13">
        <f t="shared" ref="N21:Z21" si="108">$P$6+N9*$U$6</f>
        <v>14.818181818181818</v>
      </c>
      <c r="O21" s="12" t="s">
        <v>19</v>
      </c>
      <c r="P21" s="13">
        <f t="shared" ref="P21:Z21" si="109">$P$6+P9*$U$6</f>
        <v>13.181818181818182</v>
      </c>
      <c r="Q21" s="12" t="s">
        <v>19</v>
      </c>
      <c r="R21" s="13">
        <f t="shared" ref="R21:Z21" si="110">$P$6+R9*$U$6</f>
        <v>11.545454545454545</v>
      </c>
      <c r="S21" s="12" t="s">
        <v>19</v>
      </c>
      <c r="T21" s="13">
        <f t="shared" ref="T21:Z21" si="111">$P$6+T9*$U$6</f>
        <v>9.9090909090909083</v>
      </c>
      <c r="U21" s="12" t="s">
        <v>19</v>
      </c>
      <c r="V21" s="13">
        <f t="shared" ref="V21:Z21" si="112">$P$6+V9*$U$6</f>
        <v>8.2727272727272716</v>
      </c>
      <c r="W21" s="12" t="s">
        <v>19</v>
      </c>
      <c r="X21" s="13">
        <f t="shared" ref="X21:Z21" si="113">$P$6+X9*$U$6</f>
        <v>6.6363636363636367</v>
      </c>
      <c r="Y21" s="12" t="s">
        <v>19</v>
      </c>
      <c r="Z21" s="13">
        <f t="shared" ref="Z21" si="114">$P$6+Z9*$U$6</f>
        <v>5</v>
      </c>
    </row>
    <row r="22" spans="1:26" x14ac:dyDescent="0.25">
      <c r="A22" s="14">
        <v>2</v>
      </c>
      <c r="B22" s="11"/>
      <c r="C22" s="15" t="s">
        <v>20</v>
      </c>
      <c r="D22" s="16">
        <f>$P$7+$A22*$U$7</f>
        <v>12.142857142857142</v>
      </c>
      <c r="E22" s="15" t="s">
        <v>20</v>
      </c>
      <c r="F22" s="16">
        <f t="shared" ref="F22:Z22" si="115">$P$7+$A22*$U$7</f>
        <v>12.142857142857142</v>
      </c>
      <c r="G22" s="15" t="s">
        <v>20</v>
      </c>
      <c r="H22" s="16">
        <f t="shared" ref="H22:Z22" si="116">$P$7+$A22*$U$7</f>
        <v>12.142857142857142</v>
      </c>
      <c r="I22" s="15" t="s">
        <v>20</v>
      </c>
      <c r="J22" s="16">
        <f t="shared" ref="J22:Z22" si="117">$P$7+$A22*$U$7</f>
        <v>12.142857142857142</v>
      </c>
      <c r="K22" s="15" t="s">
        <v>20</v>
      </c>
      <c r="L22" s="16">
        <f t="shared" ref="L22:Z22" si="118">$P$7+$A22*$U$7</f>
        <v>12.142857142857142</v>
      </c>
      <c r="M22" s="15" t="s">
        <v>20</v>
      </c>
      <c r="N22" s="16">
        <f t="shared" ref="N22:Z22" si="119">$P$7+$A22*$U$7</f>
        <v>12.142857142857142</v>
      </c>
      <c r="O22" s="15" t="s">
        <v>20</v>
      </c>
      <c r="P22" s="16">
        <f t="shared" ref="P22:Z22" si="120">$P$7+$A22*$U$7</f>
        <v>12.142857142857142</v>
      </c>
      <c r="Q22" s="15" t="s">
        <v>20</v>
      </c>
      <c r="R22" s="16">
        <f t="shared" ref="R22:Z22" si="121">$P$7+$A22*$U$7</f>
        <v>12.142857142857142</v>
      </c>
      <c r="S22" s="15" t="s">
        <v>20</v>
      </c>
      <c r="T22" s="16">
        <f t="shared" ref="T22:Z22" si="122">$P$7+$A22*$U$7</f>
        <v>12.142857142857142</v>
      </c>
      <c r="U22" s="15" t="s">
        <v>20</v>
      </c>
      <c r="V22" s="16">
        <f t="shared" ref="V22:Z22" si="123">$P$7+$A22*$U$7</f>
        <v>12.142857142857142</v>
      </c>
      <c r="W22" s="15" t="s">
        <v>20</v>
      </c>
      <c r="X22" s="16">
        <f t="shared" ref="X22:Z22" si="124">$P$7+$A22*$U$7</f>
        <v>12.142857142857142</v>
      </c>
      <c r="Y22" s="15" t="s">
        <v>20</v>
      </c>
      <c r="Z22" s="16">
        <f t="shared" ref="Z22" si="125">$P$7+$A22*$U$7</f>
        <v>12.142857142857142</v>
      </c>
    </row>
    <row r="23" spans="1:26" x14ac:dyDescent="0.25">
      <c r="A23" s="14"/>
      <c r="B23" s="11"/>
      <c r="C23" s="15" t="s">
        <v>6</v>
      </c>
      <c r="D23" s="16">
        <f t="shared" ref="D23" si="126">$P$4+D$9*$U$4</f>
        <v>42</v>
      </c>
      <c r="E23" s="15" t="s">
        <v>6</v>
      </c>
      <c r="F23" s="16">
        <f t="shared" ref="F23" si="127">$P$4+F$9*$U$4</f>
        <v>43.636363636363633</v>
      </c>
      <c r="G23" s="15" t="s">
        <v>6</v>
      </c>
      <c r="H23" s="16">
        <f t="shared" ref="H23:Z23" si="128">$P$4+H$9*$U$4</f>
        <v>45.272727272727273</v>
      </c>
      <c r="I23" s="15" t="s">
        <v>6</v>
      </c>
      <c r="J23" s="16">
        <f t="shared" ref="J23:Z23" si="129">$P$4+J$9*$U$4</f>
        <v>46.909090909090907</v>
      </c>
      <c r="K23" s="15" t="s">
        <v>6</v>
      </c>
      <c r="L23" s="16">
        <f t="shared" ref="L23:Z23" si="130">$P$4+L$9*$U$4</f>
        <v>48.545454545454547</v>
      </c>
      <c r="M23" s="15" t="s">
        <v>6</v>
      </c>
      <c r="N23" s="16">
        <f t="shared" ref="N23:Z23" si="131">$P$4+N$9*$U$4</f>
        <v>50.18181818181818</v>
      </c>
      <c r="O23" s="15" t="s">
        <v>6</v>
      </c>
      <c r="P23" s="16">
        <f t="shared" ref="P23:Z23" si="132">$P$4+P$9*$U$4</f>
        <v>51.81818181818182</v>
      </c>
      <c r="Q23" s="15" t="s">
        <v>6</v>
      </c>
      <c r="R23" s="16">
        <f t="shared" ref="R23:Z23" si="133">$P$4+R$9*$U$4</f>
        <v>53.454545454545453</v>
      </c>
      <c r="S23" s="15" t="s">
        <v>6</v>
      </c>
      <c r="T23" s="16">
        <f t="shared" ref="T23:Z23" si="134">$P$4+T$9*$U$4</f>
        <v>55.090909090909093</v>
      </c>
      <c r="U23" s="15" t="s">
        <v>6</v>
      </c>
      <c r="V23" s="16">
        <f t="shared" ref="V23:Z23" si="135">$P$4+V$9*$U$4</f>
        <v>56.727272727272727</v>
      </c>
      <c r="W23" s="15" t="s">
        <v>6</v>
      </c>
      <c r="X23" s="16">
        <f t="shared" ref="X23:Z23" si="136">$P$4+X$9*$U$4</f>
        <v>58.36363636363636</v>
      </c>
      <c r="Y23" s="15" t="s">
        <v>6</v>
      </c>
      <c r="Z23" s="16">
        <f t="shared" ref="Z23" si="137">$P$4+Z$9*$U$4</f>
        <v>60</v>
      </c>
    </row>
    <row r="24" spans="1:26" x14ac:dyDescent="0.25">
      <c r="A24" s="14"/>
      <c r="B24" s="11"/>
      <c r="C24" s="15" t="s">
        <v>7</v>
      </c>
      <c r="D24" s="16">
        <f t="shared" ref="D24:Z24" si="138">$P$5+$A22*$U$5</f>
        <v>12.857142857142858</v>
      </c>
      <c r="E24" s="15" t="s">
        <v>7</v>
      </c>
      <c r="F24" s="16">
        <f t="shared" si="138"/>
        <v>12.857142857142858</v>
      </c>
      <c r="G24" s="15" t="s">
        <v>7</v>
      </c>
      <c r="H24" s="16">
        <f t="shared" si="138"/>
        <v>12.857142857142858</v>
      </c>
      <c r="I24" s="15" t="s">
        <v>7</v>
      </c>
      <c r="J24" s="16">
        <f t="shared" si="138"/>
        <v>12.857142857142858</v>
      </c>
      <c r="K24" s="15" t="s">
        <v>7</v>
      </c>
      <c r="L24" s="16">
        <f t="shared" si="138"/>
        <v>12.857142857142858</v>
      </c>
      <c r="M24" s="15" t="s">
        <v>7</v>
      </c>
      <c r="N24" s="16">
        <f t="shared" si="138"/>
        <v>12.857142857142858</v>
      </c>
      <c r="O24" s="15" t="s">
        <v>7</v>
      </c>
      <c r="P24" s="16">
        <f t="shared" si="138"/>
        <v>12.857142857142858</v>
      </c>
      <c r="Q24" s="15" t="s">
        <v>7</v>
      </c>
      <c r="R24" s="16">
        <f t="shared" si="138"/>
        <v>12.857142857142858</v>
      </c>
      <c r="S24" s="15" t="s">
        <v>7</v>
      </c>
      <c r="T24" s="16">
        <f t="shared" si="138"/>
        <v>12.857142857142858</v>
      </c>
      <c r="U24" s="15" t="s">
        <v>7</v>
      </c>
      <c r="V24" s="16">
        <f t="shared" si="138"/>
        <v>12.857142857142858</v>
      </c>
      <c r="W24" s="15" t="s">
        <v>7</v>
      </c>
      <c r="X24" s="16">
        <f t="shared" si="138"/>
        <v>12.857142857142858</v>
      </c>
      <c r="Y24" s="15" t="s">
        <v>7</v>
      </c>
      <c r="Z24" s="16">
        <f t="shared" si="138"/>
        <v>12.857142857142858</v>
      </c>
    </row>
    <row r="25" spans="1:26" x14ac:dyDescent="0.25">
      <c r="A25" s="14"/>
      <c r="B25" s="11"/>
      <c r="C25" s="17" t="s">
        <v>8</v>
      </c>
      <c r="D25" s="18">
        <f t="shared" ref="D25" si="139">$U$3</f>
        <v>10</v>
      </c>
      <c r="E25" s="17" t="s">
        <v>8</v>
      </c>
      <c r="F25" s="2">
        <f t="shared" si="92"/>
        <v>10</v>
      </c>
      <c r="G25" s="17" t="s">
        <v>8</v>
      </c>
      <c r="H25" s="2">
        <f t="shared" si="93"/>
        <v>10</v>
      </c>
      <c r="I25" s="17" t="s">
        <v>8</v>
      </c>
      <c r="J25" s="2">
        <f t="shared" si="94"/>
        <v>10</v>
      </c>
      <c r="K25" s="17" t="s">
        <v>8</v>
      </c>
      <c r="L25" s="2">
        <f t="shared" si="95"/>
        <v>10</v>
      </c>
      <c r="M25" s="17" t="s">
        <v>8</v>
      </c>
      <c r="N25" s="2">
        <f t="shared" si="96"/>
        <v>10</v>
      </c>
      <c r="O25" s="17" t="s">
        <v>8</v>
      </c>
      <c r="P25" s="2">
        <f t="shared" si="97"/>
        <v>10</v>
      </c>
      <c r="Q25" s="17" t="s">
        <v>8</v>
      </c>
      <c r="R25" s="2">
        <f t="shared" si="98"/>
        <v>10</v>
      </c>
      <c r="S25" s="17" t="s">
        <v>8</v>
      </c>
      <c r="T25" s="2">
        <f t="shared" si="99"/>
        <v>10</v>
      </c>
      <c r="U25" s="17" t="s">
        <v>8</v>
      </c>
      <c r="V25" s="2">
        <f t="shared" si="100"/>
        <v>10</v>
      </c>
      <c r="W25" s="17" t="s">
        <v>8</v>
      </c>
      <c r="X25" s="2">
        <f t="shared" si="101"/>
        <v>10</v>
      </c>
      <c r="Y25" s="17" t="s">
        <v>8</v>
      </c>
      <c r="Z25" s="2">
        <f t="shared" si="102"/>
        <v>10</v>
      </c>
    </row>
    <row r="26" spans="1:26" x14ac:dyDescent="0.25">
      <c r="A26" s="14"/>
      <c r="B26" s="11" t="s">
        <v>4</v>
      </c>
      <c r="C26" s="12" t="s">
        <v>19</v>
      </c>
      <c r="D26" s="13">
        <f t="shared" ref="D26" si="140">$P$6+D$9*$U$6</f>
        <v>23</v>
      </c>
      <c r="E26" s="12" t="s">
        <v>19</v>
      </c>
      <c r="F26" s="13">
        <f t="shared" ref="F26" si="141">$P$6+F$9*$U$6</f>
        <v>21.363636363636363</v>
      </c>
      <c r="G26" s="12" t="s">
        <v>19</v>
      </c>
      <c r="H26" s="13">
        <f t="shared" ref="H26:Z26" si="142">$P$6+H$9*$U$6</f>
        <v>19.727272727272727</v>
      </c>
      <c r="I26" s="12" t="s">
        <v>19</v>
      </c>
      <c r="J26" s="13">
        <f t="shared" ref="J26:Z26" si="143">$P$6+J$9*$U$6</f>
        <v>18.09090909090909</v>
      </c>
      <c r="K26" s="12" t="s">
        <v>19</v>
      </c>
      <c r="L26" s="13">
        <f t="shared" ref="L26:Z26" si="144">$P$6+L$9*$U$6</f>
        <v>16.454545454545453</v>
      </c>
      <c r="M26" s="12" t="s">
        <v>19</v>
      </c>
      <c r="N26" s="13">
        <f t="shared" ref="N26:Z26" si="145">$P$6+N$9*$U$6</f>
        <v>14.818181818181818</v>
      </c>
      <c r="O26" s="12" t="s">
        <v>19</v>
      </c>
      <c r="P26" s="13">
        <f t="shared" ref="P26:Z26" si="146">$P$6+P$9*$U$6</f>
        <v>13.181818181818182</v>
      </c>
      <c r="Q26" s="12" t="s">
        <v>19</v>
      </c>
      <c r="R26" s="13">
        <f t="shared" ref="R26:Z26" si="147">$P$6+R$9*$U$6</f>
        <v>11.545454545454545</v>
      </c>
      <c r="S26" s="12" t="s">
        <v>19</v>
      </c>
      <c r="T26" s="13">
        <f t="shared" ref="T26:Z26" si="148">$P$6+T$9*$U$6</f>
        <v>9.9090909090909083</v>
      </c>
      <c r="U26" s="12" t="s">
        <v>19</v>
      </c>
      <c r="V26" s="13">
        <f t="shared" ref="V26:Z26" si="149">$P$6+V$9*$U$6</f>
        <v>8.2727272727272716</v>
      </c>
      <c r="W26" s="12" t="s">
        <v>19</v>
      </c>
      <c r="X26" s="13">
        <f t="shared" ref="X26:Z26" si="150">$P$6+X$9*$U$6</f>
        <v>6.6363636363636367</v>
      </c>
      <c r="Y26" s="12" t="s">
        <v>19</v>
      </c>
      <c r="Z26" s="13">
        <f t="shared" ref="Z26" si="151">$P$6+Z$9*$U$6</f>
        <v>5</v>
      </c>
    </row>
    <row r="27" spans="1:26" x14ac:dyDescent="0.25">
      <c r="A27" s="14">
        <v>3</v>
      </c>
      <c r="B27" s="11"/>
      <c r="C27" s="15" t="s">
        <v>20</v>
      </c>
      <c r="D27" s="16">
        <f>$P$7+$A27*$U$7</f>
        <v>10.714285714285715</v>
      </c>
      <c r="E27" s="15" t="s">
        <v>20</v>
      </c>
      <c r="F27" s="16">
        <f t="shared" ref="F27:Z27" si="152">$P$7+$A27*$U$7</f>
        <v>10.714285714285715</v>
      </c>
      <c r="G27" s="15" t="s">
        <v>20</v>
      </c>
      <c r="H27" s="16">
        <f t="shared" ref="H27:Z27" si="153">$P$7+$A27*$U$7</f>
        <v>10.714285714285715</v>
      </c>
      <c r="I27" s="15" t="s">
        <v>20</v>
      </c>
      <c r="J27" s="16">
        <f t="shared" ref="J27:Z27" si="154">$P$7+$A27*$U$7</f>
        <v>10.714285714285715</v>
      </c>
      <c r="K27" s="15" t="s">
        <v>20</v>
      </c>
      <c r="L27" s="16">
        <f t="shared" ref="L27:Z27" si="155">$P$7+$A27*$U$7</f>
        <v>10.714285714285715</v>
      </c>
      <c r="M27" s="15" t="s">
        <v>20</v>
      </c>
      <c r="N27" s="16">
        <f t="shared" ref="N27:Z27" si="156">$P$7+$A27*$U$7</f>
        <v>10.714285714285715</v>
      </c>
      <c r="O27" s="15" t="s">
        <v>20</v>
      </c>
      <c r="P27" s="16">
        <f t="shared" ref="P27:Z27" si="157">$P$7+$A27*$U$7</f>
        <v>10.714285714285715</v>
      </c>
      <c r="Q27" s="15" t="s">
        <v>20</v>
      </c>
      <c r="R27" s="16">
        <f t="shared" ref="R27:Z27" si="158">$P$7+$A27*$U$7</f>
        <v>10.714285714285715</v>
      </c>
      <c r="S27" s="15" t="s">
        <v>20</v>
      </c>
      <c r="T27" s="16">
        <f t="shared" ref="T27:Z27" si="159">$P$7+$A27*$U$7</f>
        <v>10.714285714285715</v>
      </c>
      <c r="U27" s="15" t="s">
        <v>20</v>
      </c>
      <c r="V27" s="16">
        <f t="shared" ref="V27:Z27" si="160">$P$7+$A27*$U$7</f>
        <v>10.714285714285715</v>
      </c>
      <c r="W27" s="15" t="s">
        <v>20</v>
      </c>
      <c r="X27" s="16">
        <f t="shared" ref="X27:Z27" si="161">$P$7+$A27*$U$7</f>
        <v>10.714285714285715</v>
      </c>
      <c r="Y27" s="15" t="s">
        <v>20</v>
      </c>
      <c r="Z27" s="16">
        <f t="shared" ref="Z27" si="162">$P$7+$A27*$U$7</f>
        <v>10.714285714285715</v>
      </c>
    </row>
    <row r="28" spans="1:26" x14ac:dyDescent="0.25">
      <c r="A28" s="14"/>
      <c r="B28" s="11"/>
      <c r="C28" s="15" t="s">
        <v>6</v>
      </c>
      <c r="D28" s="16">
        <f t="shared" ref="D28" si="163">$P$4+D$9*$U$4</f>
        <v>42</v>
      </c>
      <c r="E28" s="15" t="s">
        <v>6</v>
      </c>
      <c r="F28" s="16">
        <f t="shared" ref="F28" si="164">$P$4+F$9*$U$4</f>
        <v>43.636363636363633</v>
      </c>
      <c r="G28" s="15" t="s">
        <v>6</v>
      </c>
      <c r="H28" s="16">
        <f t="shared" ref="H28:Z28" si="165">$P$4+H$9*$U$4</f>
        <v>45.272727272727273</v>
      </c>
      <c r="I28" s="15" t="s">
        <v>6</v>
      </c>
      <c r="J28" s="16">
        <f t="shared" ref="J28:Z28" si="166">$P$4+J$9*$U$4</f>
        <v>46.909090909090907</v>
      </c>
      <c r="K28" s="15" t="s">
        <v>6</v>
      </c>
      <c r="L28" s="16">
        <f t="shared" ref="L28:Z28" si="167">$P$4+L$9*$U$4</f>
        <v>48.545454545454547</v>
      </c>
      <c r="M28" s="15" t="s">
        <v>6</v>
      </c>
      <c r="N28" s="16">
        <f t="shared" ref="N28:Z28" si="168">$P$4+N$9*$U$4</f>
        <v>50.18181818181818</v>
      </c>
      <c r="O28" s="15" t="s">
        <v>6</v>
      </c>
      <c r="P28" s="16">
        <f t="shared" ref="P28:Z28" si="169">$P$4+P$9*$U$4</f>
        <v>51.81818181818182</v>
      </c>
      <c r="Q28" s="15" t="s">
        <v>6</v>
      </c>
      <c r="R28" s="16">
        <f t="shared" ref="R28:Z28" si="170">$P$4+R$9*$U$4</f>
        <v>53.454545454545453</v>
      </c>
      <c r="S28" s="15" t="s">
        <v>6</v>
      </c>
      <c r="T28" s="16">
        <f t="shared" ref="T28:Z28" si="171">$P$4+T$9*$U$4</f>
        <v>55.090909090909093</v>
      </c>
      <c r="U28" s="15" t="s">
        <v>6</v>
      </c>
      <c r="V28" s="16">
        <f t="shared" ref="V28:Z28" si="172">$P$4+V$9*$U$4</f>
        <v>56.727272727272727</v>
      </c>
      <c r="W28" s="15" t="s">
        <v>6</v>
      </c>
      <c r="X28" s="16">
        <f t="shared" ref="X28:Z28" si="173">$P$4+X$9*$U$4</f>
        <v>58.36363636363636</v>
      </c>
      <c r="Y28" s="15" t="s">
        <v>6</v>
      </c>
      <c r="Z28" s="16">
        <f t="shared" ref="Z28" si="174">$P$4+Z$9*$U$4</f>
        <v>60</v>
      </c>
    </row>
    <row r="29" spans="1:26" x14ac:dyDescent="0.25">
      <c r="A29" s="14"/>
      <c r="B29" s="11"/>
      <c r="C29" s="15" t="s">
        <v>7</v>
      </c>
      <c r="D29" s="16">
        <f t="shared" ref="D29:Z29" si="175">$P$5+$A27*$U$5</f>
        <v>14.285714285714285</v>
      </c>
      <c r="E29" s="15" t="s">
        <v>7</v>
      </c>
      <c r="F29" s="16">
        <f t="shared" si="175"/>
        <v>14.285714285714285</v>
      </c>
      <c r="G29" s="15" t="s">
        <v>7</v>
      </c>
      <c r="H29" s="16">
        <f t="shared" si="175"/>
        <v>14.285714285714285</v>
      </c>
      <c r="I29" s="15" t="s">
        <v>7</v>
      </c>
      <c r="J29" s="16">
        <f t="shared" si="175"/>
        <v>14.285714285714285</v>
      </c>
      <c r="K29" s="15" t="s">
        <v>7</v>
      </c>
      <c r="L29" s="16">
        <f t="shared" si="175"/>
        <v>14.285714285714285</v>
      </c>
      <c r="M29" s="15" t="s">
        <v>7</v>
      </c>
      <c r="N29" s="16">
        <f t="shared" si="175"/>
        <v>14.285714285714285</v>
      </c>
      <c r="O29" s="15" t="s">
        <v>7</v>
      </c>
      <c r="P29" s="16">
        <f t="shared" si="175"/>
        <v>14.285714285714285</v>
      </c>
      <c r="Q29" s="15" t="s">
        <v>7</v>
      </c>
      <c r="R29" s="16">
        <f t="shared" si="175"/>
        <v>14.285714285714285</v>
      </c>
      <c r="S29" s="15" t="s">
        <v>7</v>
      </c>
      <c r="T29" s="16">
        <f t="shared" si="175"/>
        <v>14.285714285714285</v>
      </c>
      <c r="U29" s="15" t="s">
        <v>7</v>
      </c>
      <c r="V29" s="16">
        <f t="shared" si="175"/>
        <v>14.285714285714285</v>
      </c>
      <c r="W29" s="15" t="s">
        <v>7</v>
      </c>
      <c r="X29" s="16">
        <f t="shared" si="175"/>
        <v>14.285714285714285</v>
      </c>
      <c r="Y29" s="15" t="s">
        <v>7</v>
      </c>
      <c r="Z29" s="16">
        <f t="shared" si="175"/>
        <v>14.285714285714285</v>
      </c>
    </row>
    <row r="30" spans="1:26" x14ac:dyDescent="0.25">
      <c r="A30" s="14"/>
      <c r="B30" s="11"/>
      <c r="C30" s="17" t="s">
        <v>8</v>
      </c>
      <c r="D30" s="18">
        <f t="shared" ref="D30" si="176">$U$3</f>
        <v>10</v>
      </c>
      <c r="E30" s="17" t="s">
        <v>8</v>
      </c>
      <c r="F30" s="2">
        <f t="shared" si="92"/>
        <v>10</v>
      </c>
      <c r="G30" s="17" t="s">
        <v>8</v>
      </c>
      <c r="H30" s="2">
        <f t="shared" si="93"/>
        <v>10</v>
      </c>
      <c r="I30" s="17" t="s">
        <v>8</v>
      </c>
      <c r="J30" s="2">
        <f t="shared" si="94"/>
        <v>10</v>
      </c>
      <c r="K30" s="17" t="s">
        <v>8</v>
      </c>
      <c r="L30" s="2">
        <f t="shared" si="95"/>
        <v>10</v>
      </c>
      <c r="M30" s="17" t="s">
        <v>8</v>
      </c>
      <c r="N30" s="2">
        <f t="shared" si="96"/>
        <v>10</v>
      </c>
      <c r="O30" s="17" t="s">
        <v>8</v>
      </c>
      <c r="P30" s="2">
        <f t="shared" si="97"/>
        <v>10</v>
      </c>
      <c r="Q30" s="17" t="s">
        <v>8</v>
      </c>
      <c r="R30" s="2">
        <f t="shared" si="98"/>
        <v>10</v>
      </c>
      <c r="S30" s="17" t="s">
        <v>8</v>
      </c>
      <c r="T30" s="2">
        <f t="shared" si="99"/>
        <v>10</v>
      </c>
      <c r="U30" s="17" t="s">
        <v>8</v>
      </c>
      <c r="V30" s="2">
        <f t="shared" si="100"/>
        <v>10</v>
      </c>
      <c r="W30" s="17" t="s">
        <v>8</v>
      </c>
      <c r="X30" s="2">
        <f t="shared" si="101"/>
        <v>10</v>
      </c>
      <c r="Y30" s="17" t="s">
        <v>8</v>
      </c>
      <c r="Z30" s="2">
        <f t="shared" si="102"/>
        <v>10</v>
      </c>
    </row>
    <row r="31" spans="1:26" x14ac:dyDescent="0.25">
      <c r="A31" s="14"/>
      <c r="B31" s="11" t="s">
        <v>15</v>
      </c>
      <c r="C31" s="12" t="s">
        <v>19</v>
      </c>
      <c r="D31" s="13">
        <f t="shared" ref="D31" si="177">$P$6+D$9*$U$6</f>
        <v>23</v>
      </c>
      <c r="E31" s="12" t="s">
        <v>19</v>
      </c>
      <c r="F31" s="13">
        <f t="shared" ref="F31" si="178">$P$6+F$9*$U$6</f>
        <v>21.363636363636363</v>
      </c>
      <c r="G31" s="12" t="s">
        <v>19</v>
      </c>
      <c r="H31" s="13">
        <f t="shared" ref="H31:Z31" si="179">$P$6+H$9*$U$6</f>
        <v>19.727272727272727</v>
      </c>
      <c r="I31" s="12" t="s">
        <v>19</v>
      </c>
      <c r="J31" s="13">
        <f t="shared" ref="J31:Z31" si="180">$P$6+J$9*$U$6</f>
        <v>18.09090909090909</v>
      </c>
      <c r="K31" s="12" t="s">
        <v>19</v>
      </c>
      <c r="L31" s="13">
        <f t="shared" ref="L31:Z31" si="181">$P$6+L$9*$U$6</f>
        <v>16.454545454545453</v>
      </c>
      <c r="M31" s="12" t="s">
        <v>19</v>
      </c>
      <c r="N31" s="13">
        <f t="shared" ref="N31:Z31" si="182">$P$6+N$9*$U$6</f>
        <v>14.818181818181818</v>
      </c>
      <c r="O31" s="12" t="s">
        <v>19</v>
      </c>
      <c r="P31" s="13">
        <f t="shared" ref="P31:Z31" si="183">$P$6+P$9*$U$6</f>
        <v>13.181818181818182</v>
      </c>
      <c r="Q31" s="12" t="s">
        <v>19</v>
      </c>
      <c r="R31" s="13">
        <f t="shared" ref="R31:Z31" si="184">$P$6+R$9*$U$6</f>
        <v>11.545454545454545</v>
      </c>
      <c r="S31" s="12" t="s">
        <v>19</v>
      </c>
      <c r="T31" s="13">
        <f t="shared" ref="T31:Z31" si="185">$P$6+T$9*$U$6</f>
        <v>9.9090909090909083</v>
      </c>
      <c r="U31" s="12" t="s">
        <v>19</v>
      </c>
      <c r="V31" s="13">
        <f t="shared" ref="V31:Z31" si="186">$P$6+V$9*$U$6</f>
        <v>8.2727272727272716</v>
      </c>
      <c r="W31" s="12" t="s">
        <v>19</v>
      </c>
      <c r="X31" s="13">
        <f t="shared" ref="X31:Z31" si="187">$P$6+X$9*$U$6</f>
        <v>6.6363636363636367</v>
      </c>
      <c r="Y31" s="12" t="s">
        <v>19</v>
      </c>
      <c r="Z31" s="13">
        <f t="shared" ref="Z31" si="188">$P$6+Z$9*$U$6</f>
        <v>5</v>
      </c>
    </row>
    <row r="32" spans="1:26" x14ac:dyDescent="0.25">
      <c r="A32" s="14">
        <v>4</v>
      </c>
      <c r="B32" s="11"/>
      <c r="C32" s="15" t="s">
        <v>20</v>
      </c>
      <c r="D32" s="16">
        <f>$P$7+$A32*$U$7</f>
        <v>9.2857142857142847</v>
      </c>
      <c r="E32" s="15" t="s">
        <v>20</v>
      </c>
      <c r="F32" s="16">
        <f t="shared" ref="F32:Z32" si="189">$P$7+$A32*$U$7</f>
        <v>9.2857142857142847</v>
      </c>
      <c r="G32" s="15" t="s">
        <v>20</v>
      </c>
      <c r="H32" s="16">
        <f t="shared" ref="H32:Z32" si="190">$P$7+$A32*$U$7</f>
        <v>9.2857142857142847</v>
      </c>
      <c r="I32" s="15" t="s">
        <v>20</v>
      </c>
      <c r="J32" s="16">
        <f t="shared" ref="J32:Z32" si="191">$P$7+$A32*$U$7</f>
        <v>9.2857142857142847</v>
      </c>
      <c r="K32" s="15" t="s">
        <v>20</v>
      </c>
      <c r="L32" s="16">
        <f t="shared" ref="L32:Z32" si="192">$P$7+$A32*$U$7</f>
        <v>9.2857142857142847</v>
      </c>
      <c r="M32" s="15" t="s">
        <v>20</v>
      </c>
      <c r="N32" s="16">
        <f t="shared" ref="N32:Z32" si="193">$P$7+$A32*$U$7</f>
        <v>9.2857142857142847</v>
      </c>
      <c r="O32" s="15" t="s">
        <v>20</v>
      </c>
      <c r="P32" s="16">
        <f t="shared" ref="P32:Z32" si="194">$P$7+$A32*$U$7</f>
        <v>9.2857142857142847</v>
      </c>
      <c r="Q32" s="15" t="s">
        <v>20</v>
      </c>
      <c r="R32" s="16">
        <f t="shared" ref="R32:Z32" si="195">$P$7+$A32*$U$7</f>
        <v>9.2857142857142847</v>
      </c>
      <c r="S32" s="15" t="s">
        <v>20</v>
      </c>
      <c r="T32" s="16">
        <f t="shared" ref="T32:Z32" si="196">$P$7+$A32*$U$7</f>
        <v>9.2857142857142847</v>
      </c>
      <c r="U32" s="15" t="s">
        <v>20</v>
      </c>
      <c r="V32" s="16">
        <f t="shared" ref="V32:Z32" si="197">$P$7+$A32*$U$7</f>
        <v>9.2857142857142847</v>
      </c>
      <c r="W32" s="15" t="s">
        <v>20</v>
      </c>
      <c r="X32" s="16">
        <f t="shared" ref="X32:Z32" si="198">$P$7+$A32*$U$7</f>
        <v>9.2857142857142847</v>
      </c>
      <c r="Y32" s="15" t="s">
        <v>20</v>
      </c>
      <c r="Z32" s="16">
        <f t="shared" ref="Z32" si="199">$P$7+$A32*$U$7</f>
        <v>9.2857142857142847</v>
      </c>
    </row>
    <row r="33" spans="1:26" x14ac:dyDescent="0.25">
      <c r="A33" s="14"/>
      <c r="B33" s="11"/>
      <c r="C33" s="15" t="s">
        <v>6</v>
      </c>
      <c r="D33" s="16">
        <f t="shared" ref="D33" si="200">$P$4+D$9*$U$4</f>
        <v>42</v>
      </c>
      <c r="E33" s="15" t="s">
        <v>6</v>
      </c>
      <c r="F33" s="16">
        <f t="shared" ref="F33" si="201">$P$4+F$9*$U$4</f>
        <v>43.636363636363633</v>
      </c>
      <c r="G33" s="15" t="s">
        <v>6</v>
      </c>
      <c r="H33" s="16">
        <f t="shared" ref="H33:Z33" si="202">$P$4+H$9*$U$4</f>
        <v>45.272727272727273</v>
      </c>
      <c r="I33" s="15" t="s">
        <v>6</v>
      </c>
      <c r="J33" s="16">
        <f t="shared" ref="J33:Z33" si="203">$P$4+J$9*$U$4</f>
        <v>46.909090909090907</v>
      </c>
      <c r="K33" s="15" t="s">
        <v>6</v>
      </c>
      <c r="L33" s="16">
        <f t="shared" ref="L33:Z33" si="204">$P$4+L$9*$U$4</f>
        <v>48.545454545454547</v>
      </c>
      <c r="M33" s="15" t="s">
        <v>6</v>
      </c>
      <c r="N33" s="16">
        <f t="shared" ref="N33:Z33" si="205">$P$4+N$9*$U$4</f>
        <v>50.18181818181818</v>
      </c>
      <c r="O33" s="15" t="s">
        <v>6</v>
      </c>
      <c r="P33" s="16">
        <f t="shared" ref="P33:Z33" si="206">$P$4+P$9*$U$4</f>
        <v>51.81818181818182</v>
      </c>
      <c r="Q33" s="15" t="s">
        <v>6</v>
      </c>
      <c r="R33" s="16">
        <f t="shared" ref="R33:Z33" si="207">$P$4+R$9*$U$4</f>
        <v>53.454545454545453</v>
      </c>
      <c r="S33" s="15" t="s">
        <v>6</v>
      </c>
      <c r="T33" s="16">
        <f t="shared" ref="T33:Z33" si="208">$P$4+T$9*$U$4</f>
        <v>55.090909090909093</v>
      </c>
      <c r="U33" s="15" t="s">
        <v>6</v>
      </c>
      <c r="V33" s="16">
        <f t="shared" ref="V33:Z33" si="209">$P$4+V$9*$U$4</f>
        <v>56.727272727272727</v>
      </c>
      <c r="W33" s="15" t="s">
        <v>6</v>
      </c>
      <c r="X33" s="16">
        <f t="shared" ref="X33:Z33" si="210">$P$4+X$9*$U$4</f>
        <v>58.36363636363636</v>
      </c>
      <c r="Y33" s="15" t="s">
        <v>6</v>
      </c>
      <c r="Z33" s="16">
        <f t="shared" ref="Z33" si="211">$P$4+Z$9*$U$4</f>
        <v>60</v>
      </c>
    </row>
    <row r="34" spans="1:26" x14ac:dyDescent="0.25">
      <c r="A34" s="14"/>
      <c r="B34" s="11"/>
      <c r="C34" s="15" t="s">
        <v>7</v>
      </c>
      <c r="D34" s="16">
        <f t="shared" ref="D34:Z34" si="212">$P$5+$A32*$U$5</f>
        <v>15.714285714285715</v>
      </c>
      <c r="E34" s="15" t="s">
        <v>7</v>
      </c>
      <c r="F34" s="16">
        <f t="shared" si="212"/>
        <v>15.714285714285715</v>
      </c>
      <c r="G34" s="15" t="s">
        <v>7</v>
      </c>
      <c r="H34" s="16">
        <f t="shared" si="212"/>
        <v>15.714285714285715</v>
      </c>
      <c r="I34" s="15" t="s">
        <v>7</v>
      </c>
      <c r="J34" s="16">
        <f t="shared" si="212"/>
        <v>15.714285714285715</v>
      </c>
      <c r="K34" s="15" t="s">
        <v>7</v>
      </c>
      <c r="L34" s="16">
        <f t="shared" si="212"/>
        <v>15.714285714285715</v>
      </c>
      <c r="M34" s="15" t="s">
        <v>7</v>
      </c>
      <c r="N34" s="16">
        <f t="shared" si="212"/>
        <v>15.714285714285715</v>
      </c>
      <c r="O34" s="15" t="s">
        <v>7</v>
      </c>
      <c r="P34" s="16">
        <f t="shared" si="212"/>
        <v>15.714285714285715</v>
      </c>
      <c r="Q34" s="15" t="s">
        <v>7</v>
      </c>
      <c r="R34" s="16">
        <f t="shared" si="212"/>
        <v>15.714285714285715</v>
      </c>
      <c r="S34" s="15" t="s">
        <v>7</v>
      </c>
      <c r="T34" s="16">
        <f t="shared" si="212"/>
        <v>15.714285714285715</v>
      </c>
      <c r="U34" s="15" t="s">
        <v>7</v>
      </c>
      <c r="V34" s="16">
        <f t="shared" si="212"/>
        <v>15.714285714285715</v>
      </c>
      <c r="W34" s="15" t="s">
        <v>7</v>
      </c>
      <c r="X34" s="16">
        <f t="shared" si="212"/>
        <v>15.714285714285715</v>
      </c>
      <c r="Y34" s="15" t="s">
        <v>7</v>
      </c>
      <c r="Z34" s="16">
        <f t="shared" si="212"/>
        <v>15.714285714285715</v>
      </c>
    </row>
    <row r="35" spans="1:26" x14ac:dyDescent="0.25">
      <c r="A35" s="14"/>
      <c r="B35" s="11"/>
      <c r="C35" s="17" t="s">
        <v>8</v>
      </c>
      <c r="D35" s="18">
        <f t="shared" ref="D35" si="213">$U$3</f>
        <v>10</v>
      </c>
      <c r="E35" s="17" t="s">
        <v>8</v>
      </c>
      <c r="F35" s="2">
        <f t="shared" si="92"/>
        <v>10</v>
      </c>
      <c r="G35" s="17" t="s">
        <v>8</v>
      </c>
      <c r="H35" s="2">
        <f t="shared" si="93"/>
        <v>10</v>
      </c>
      <c r="I35" s="17" t="s">
        <v>8</v>
      </c>
      <c r="J35" s="2">
        <f t="shared" si="94"/>
        <v>10</v>
      </c>
      <c r="K35" s="17" t="s">
        <v>8</v>
      </c>
      <c r="L35" s="2">
        <f t="shared" si="95"/>
        <v>10</v>
      </c>
      <c r="M35" s="17" t="s">
        <v>8</v>
      </c>
      <c r="N35" s="2">
        <f t="shared" si="96"/>
        <v>10</v>
      </c>
      <c r="O35" s="17" t="s">
        <v>8</v>
      </c>
      <c r="P35" s="2">
        <f t="shared" si="97"/>
        <v>10</v>
      </c>
      <c r="Q35" s="17" t="s">
        <v>8</v>
      </c>
      <c r="R35" s="2">
        <f t="shared" si="98"/>
        <v>10</v>
      </c>
      <c r="S35" s="17" t="s">
        <v>8</v>
      </c>
      <c r="T35" s="2">
        <f t="shared" si="99"/>
        <v>10</v>
      </c>
      <c r="U35" s="17" t="s">
        <v>8</v>
      </c>
      <c r="V35" s="2">
        <f t="shared" si="100"/>
        <v>10</v>
      </c>
      <c r="W35" s="17" t="s">
        <v>8</v>
      </c>
      <c r="X35" s="2">
        <f t="shared" si="101"/>
        <v>10</v>
      </c>
      <c r="Y35" s="17" t="s">
        <v>8</v>
      </c>
      <c r="Z35" s="2">
        <f t="shared" si="102"/>
        <v>10</v>
      </c>
    </row>
    <row r="36" spans="1:26" x14ac:dyDescent="0.25">
      <c r="A36" s="14"/>
      <c r="B36" s="11" t="s">
        <v>16</v>
      </c>
      <c r="C36" s="12" t="s">
        <v>19</v>
      </c>
      <c r="D36" s="13">
        <f t="shared" ref="D36" si="214">$P$6+D$9*$U$6</f>
        <v>23</v>
      </c>
      <c r="E36" s="12" t="s">
        <v>19</v>
      </c>
      <c r="F36" s="13">
        <f t="shared" ref="F36" si="215">$P$6+F$9*$U$6</f>
        <v>21.363636363636363</v>
      </c>
      <c r="G36" s="12" t="s">
        <v>19</v>
      </c>
      <c r="H36" s="13">
        <f t="shared" ref="H36:Z36" si="216">$P$6+H$9*$U$6</f>
        <v>19.727272727272727</v>
      </c>
      <c r="I36" s="12" t="s">
        <v>19</v>
      </c>
      <c r="J36" s="13">
        <f t="shared" ref="J36:Z36" si="217">$P$6+J$9*$U$6</f>
        <v>18.09090909090909</v>
      </c>
      <c r="K36" s="12" t="s">
        <v>19</v>
      </c>
      <c r="L36" s="13">
        <f t="shared" ref="L36:Z36" si="218">$P$6+L$9*$U$6</f>
        <v>16.454545454545453</v>
      </c>
      <c r="M36" s="12" t="s">
        <v>19</v>
      </c>
      <c r="N36" s="13">
        <f t="shared" ref="N36:Z36" si="219">$P$6+N$9*$U$6</f>
        <v>14.818181818181818</v>
      </c>
      <c r="O36" s="12" t="s">
        <v>19</v>
      </c>
      <c r="P36" s="13">
        <f t="shared" ref="P36:Z36" si="220">$P$6+P$9*$U$6</f>
        <v>13.181818181818182</v>
      </c>
      <c r="Q36" s="12" t="s">
        <v>19</v>
      </c>
      <c r="R36" s="13">
        <f t="shared" ref="R36:Z36" si="221">$P$6+R$9*$U$6</f>
        <v>11.545454545454545</v>
      </c>
      <c r="S36" s="12" t="s">
        <v>19</v>
      </c>
      <c r="T36" s="13">
        <f t="shared" ref="T36:Z36" si="222">$P$6+T$9*$U$6</f>
        <v>9.9090909090909083</v>
      </c>
      <c r="U36" s="12" t="s">
        <v>19</v>
      </c>
      <c r="V36" s="13">
        <f t="shared" ref="V36:Z36" si="223">$P$6+V$9*$U$6</f>
        <v>8.2727272727272716</v>
      </c>
      <c r="W36" s="12" t="s">
        <v>19</v>
      </c>
      <c r="X36" s="13">
        <f t="shared" ref="X36:Z36" si="224">$P$6+X$9*$U$6</f>
        <v>6.6363636363636367</v>
      </c>
      <c r="Y36" s="12" t="s">
        <v>19</v>
      </c>
      <c r="Z36" s="13">
        <f t="shared" ref="Z36" si="225">$P$6+Z$9*$U$6</f>
        <v>5</v>
      </c>
    </row>
    <row r="37" spans="1:26" x14ac:dyDescent="0.25">
      <c r="A37" s="14">
        <v>5</v>
      </c>
      <c r="B37" s="11"/>
      <c r="C37" s="15" t="s">
        <v>20</v>
      </c>
      <c r="D37" s="16">
        <f>$P$7+$A37*$U$7</f>
        <v>7.8571428571428568</v>
      </c>
      <c r="E37" s="15" t="s">
        <v>20</v>
      </c>
      <c r="F37" s="16">
        <f t="shared" ref="F37:Z37" si="226">$P$7+$A37*$U$7</f>
        <v>7.8571428571428568</v>
      </c>
      <c r="G37" s="15" t="s">
        <v>20</v>
      </c>
      <c r="H37" s="16">
        <f t="shared" ref="H37:Z37" si="227">$P$7+$A37*$U$7</f>
        <v>7.8571428571428568</v>
      </c>
      <c r="I37" s="15" t="s">
        <v>20</v>
      </c>
      <c r="J37" s="16">
        <f t="shared" ref="J37:Z37" si="228">$P$7+$A37*$U$7</f>
        <v>7.8571428571428568</v>
      </c>
      <c r="K37" s="15" t="s">
        <v>20</v>
      </c>
      <c r="L37" s="16">
        <f t="shared" ref="L37:Z37" si="229">$P$7+$A37*$U$7</f>
        <v>7.8571428571428568</v>
      </c>
      <c r="M37" s="15" t="s">
        <v>20</v>
      </c>
      <c r="N37" s="16">
        <f t="shared" ref="N37:Z37" si="230">$P$7+$A37*$U$7</f>
        <v>7.8571428571428568</v>
      </c>
      <c r="O37" s="15" t="s">
        <v>20</v>
      </c>
      <c r="P37" s="16">
        <f t="shared" ref="P37:Z37" si="231">$P$7+$A37*$U$7</f>
        <v>7.8571428571428568</v>
      </c>
      <c r="Q37" s="15" t="s">
        <v>20</v>
      </c>
      <c r="R37" s="16">
        <f t="shared" ref="R37:Z37" si="232">$P$7+$A37*$U$7</f>
        <v>7.8571428571428568</v>
      </c>
      <c r="S37" s="15" t="s">
        <v>20</v>
      </c>
      <c r="T37" s="16">
        <f t="shared" ref="T37:Z37" si="233">$P$7+$A37*$U$7</f>
        <v>7.8571428571428568</v>
      </c>
      <c r="U37" s="15" t="s">
        <v>20</v>
      </c>
      <c r="V37" s="16">
        <f t="shared" ref="V37:Z37" si="234">$P$7+$A37*$U$7</f>
        <v>7.8571428571428568</v>
      </c>
      <c r="W37" s="15" t="s">
        <v>20</v>
      </c>
      <c r="X37" s="16">
        <f t="shared" ref="X37:Z37" si="235">$P$7+$A37*$U$7</f>
        <v>7.8571428571428568</v>
      </c>
      <c r="Y37" s="15" t="s">
        <v>20</v>
      </c>
      <c r="Z37" s="16">
        <f t="shared" ref="Z37" si="236">$P$7+$A37*$U$7</f>
        <v>7.8571428571428568</v>
      </c>
    </row>
    <row r="38" spans="1:26" x14ac:dyDescent="0.25">
      <c r="A38" s="14"/>
      <c r="B38" s="11"/>
      <c r="C38" s="15" t="s">
        <v>6</v>
      </c>
      <c r="D38" s="16">
        <f t="shared" ref="D38" si="237">$P$4+D$9*$U$4</f>
        <v>42</v>
      </c>
      <c r="E38" s="15" t="s">
        <v>6</v>
      </c>
      <c r="F38" s="16">
        <f t="shared" ref="F38" si="238">$P$4+F$9*$U$4</f>
        <v>43.636363636363633</v>
      </c>
      <c r="G38" s="15" t="s">
        <v>6</v>
      </c>
      <c r="H38" s="16">
        <f t="shared" ref="H38:Z38" si="239">$P$4+H$9*$U$4</f>
        <v>45.272727272727273</v>
      </c>
      <c r="I38" s="15" t="s">
        <v>6</v>
      </c>
      <c r="J38" s="16">
        <f t="shared" ref="J38:Z38" si="240">$P$4+J$9*$U$4</f>
        <v>46.909090909090907</v>
      </c>
      <c r="K38" s="15" t="s">
        <v>6</v>
      </c>
      <c r="L38" s="16">
        <f t="shared" ref="L38:Z38" si="241">$P$4+L$9*$U$4</f>
        <v>48.545454545454547</v>
      </c>
      <c r="M38" s="15" t="s">
        <v>6</v>
      </c>
      <c r="N38" s="16">
        <f t="shared" ref="N38:Z38" si="242">$P$4+N$9*$U$4</f>
        <v>50.18181818181818</v>
      </c>
      <c r="O38" s="15" t="s">
        <v>6</v>
      </c>
      <c r="P38" s="16">
        <f t="shared" ref="P38:Z38" si="243">$P$4+P$9*$U$4</f>
        <v>51.81818181818182</v>
      </c>
      <c r="Q38" s="15" t="s">
        <v>6</v>
      </c>
      <c r="R38" s="16">
        <f t="shared" ref="R38:Z38" si="244">$P$4+R$9*$U$4</f>
        <v>53.454545454545453</v>
      </c>
      <c r="S38" s="15" t="s">
        <v>6</v>
      </c>
      <c r="T38" s="16">
        <f t="shared" ref="T38:Z38" si="245">$P$4+T$9*$U$4</f>
        <v>55.090909090909093</v>
      </c>
      <c r="U38" s="15" t="s">
        <v>6</v>
      </c>
      <c r="V38" s="16">
        <f t="shared" ref="V38:Z38" si="246">$P$4+V$9*$U$4</f>
        <v>56.727272727272727</v>
      </c>
      <c r="W38" s="15" t="s">
        <v>6</v>
      </c>
      <c r="X38" s="16">
        <f t="shared" ref="X38:Z38" si="247">$P$4+X$9*$U$4</f>
        <v>58.36363636363636</v>
      </c>
      <c r="Y38" s="15" t="s">
        <v>6</v>
      </c>
      <c r="Z38" s="16">
        <f t="shared" ref="Z38" si="248">$P$4+Z$9*$U$4</f>
        <v>60</v>
      </c>
    </row>
    <row r="39" spans="1:26" x14ac:dyDescent="0.25">
      <c r="A39" s="14"/>
      <c r="B39" s="11"/>
      <c r="C39" s="15" t="s">
        <v>7</v>
      </c>
      <c r="D39" s="16">
        <f t="shared" ref="D39:Z39" si="249">$P$5+$A37*$U$5</f>
        <v>17.142857142857142</v>
      </c>
      <c r="E39" s="15" t="s">
        <v>7</v>
      </c>
      <c r="F39" s="16">
        <f t="shared" si="249"/>
        <v>17.142857142857142</v>
      </c>
      <c r="G39" s="15" t="s">
        <v>7</v>
      </c>
      <c r="H39" s="16">
        <f t="shared" si="249"/>
        <v>17.142857142857142</v>
      </c>
      <c r="I39" s="15" t="s">
        <v>7</v>
      </c>
      <c r="J39" s="16">
        <f t="shared" si="249"/>
        <v>17.142857142857142</v>
      </c>
      <c r="K39" s="15" t="s">
        <v>7</v>
      </c>
      <c r="L39" s="16">
        <f t="shared" si="249"/>
        <v>17.142857142857142</v>
      </c>
      <c r="M39" s="15" t="s">
        <v>7</v>
      </c>
      <c r="N39" s="16">
        <f t="shared" si="249"/>
        <v>17.142857142857142</v>
      </c>
      <c r="O39" s="15" t="s">
        <v>7</v>
      </c>
      <c r="P39" s="16">
        <f t="shared" si="249"/>
        <v>17.142857142857142</v>
      </c>
      <c r="Q39" s="15" t="s">
        <v>7</v>
      </c>
      <c r="R39" s="16">
        <f t="shared" si="249"/>
        <v>17.142857142857142</v>
      </c>
      <c r="S39" s="15" t="s">
        <v>7</v>
      </c>
      <c r="T39" s="16">
        <f t="shared" si="249"/>
        <v>17.142857142857142</v>
      </c>
      <c r="U39" s="15" t="s">
        <v>7</v>
      </c>
      <c r="V39" s="16">
        <f t="shared" si="249"/>
        <v>17.142857142857142</v>
      </c>
      <c r="W39" s="15" t="s">
        <v>7</v>
      </c>
      <c r="X39" s="16">
        <f t="shared" si="249"/>
        <v>17.142857142857142</v>
      </c>
      <c r="Y39" s="15" t="s">
        <v>7</v>
      </c>
      <c r="Z39" s="16">
        <f t="shared" si="249"/>
        <v>17.142857142857142</v>
      </c>
    </row>
    <row r="40" spans="1:26" x14ac:dyDescent="0.25">
      <c r="A40" s="14"/>
      <c r="B40" s="11"/>
      <c r="C40" s="17" t="s">
        <v>8</v>
      </c>
      <c r="D40" s="18">
        <f t="shared" ref="D40" si="250">$U$3</f>
        <v>10</v>
      </c>
      <c r="E40" s="17" t="s">
        <v>8</v>
      </c>
      <c r="F40" s="2">
        <f t="shared" si="92"/>
        <v>10</v>
      </c>
      <c r="G40" s="17" t="s">
        <v>8</v>
      </c>
      <c r="H40" s="2">
        <f t="shared" si="93"/>
        <v>10</v>
      </c>
      <c r="I40" s="17" t="s">
        <v>8</v>
      </c>
      <c r="J40" s="2">
        <f t="shared" si="94"/>
        <v>10</v>
      </c>
      <c r="K40" s="17" t="s">
        <v>8</v>
      </c>
      <c r="L40" s="2">
        <f t="shared" si="95"/>
        <v>10</v>
      </c>
      <c r="M40" s="17" t="s">
        <v>8</v>
      </c>
      <c r="N40" s="2">
        <f t="shared" si="96"/>
        <v>10</v>
      </c>
      <c r="O40" s="17" t="s">
        <v>8</v>
      </c>
      <c r="P40" s="2">
        <f t="shared" si="97"/>
        <v>10</v>
      </c>
      <c r="Q40" s="17" t="s">
        <v>8</v>
      </c>
      <c r="R40" s="2">
        <f t="shared" si="98"/>
        <v>10</v>
      </c>
      <c r="S40" s="17" t="s">
        <v>8</v>
      </c>
      <c r="T40" s="2">
        <f t="shared" si="99"/>
        <v>10</v>
      </c>
      <c r="U40" s="17" t="s">
        <v>8</v>
      </c>
      <c r="V40" s="2">
        <f t="shared" si="100"/>
        <v>10</v>
      </c>
      <c r="W40" s="17" t="s">
        <v>8</v>
      </c>
      <c r="X40" s="2">
        <f t="shared" si="101"/>
        <v>10</v>
      </c>
      <c r="Y40" s="17" t="s">
        <v>8</v>
      </c>
      <c r="Z40" s="2">
        <f t="shared" si="102"/>
        <v>10</v>
      </c>
    </row>
    <row r="41" spans="1:26" x14ac:dyDescent="0.25">
      <c r="A41" s="14"/>
      <c r="B41" s="11" t="s">
        <v>17</v>
      </c>
      <c r="C41" s="12" t="s">
        <v>19</v>
      </c>
      <c r="D41" s="13">
        <f t="shared" ref="D41" si="251">$P$6+D$9*$U$6</f>
        <v>23</v>
      </c>
      <c r="E41" s="12" t="s">
        <v>19</v>
      </c>
      <c r="F41" s="13">
        <f t="shared" ref="F41" si="252">$P$6+F$9*$U$6</f>
        <v>21.363636363636363</v>
      </c>
      <c r="G41" s="12" t="s">
        <v>19</v>
      </c>
      <c r="H41" s="13">
        <f t="shared" ref="H41:Z41" si="253">$P$6+H$9*$U$6</f>
        <v>19.727272727272727</v>
      </c>
      <c r="I41" s="12" t="s">
        <v>19</v>
      </c>
      <c r="J41" s="13">
        <f t="shared" ref="J41:Z41" si="254">$P$6+J$9*$U$6</f>
        <v>18.09090909090909</v>
      </c>
      <c r="K41" s="12" t="s">
        <v>19</v>
      </c>
      <c r="L41" s="13">
        <f t="shared" ref="L41:Z41" si="255">$P$6+L$9*$U$6</f>
        <v>16.454545454545453</v>
      </c>
      <c r="M41" s="12" t="s">
        <v>19</v>
      </c>
      <c r="N41" s="13">
        <f t="shared" ref="N41:Z41" si="256">$P$6+N$9*$U$6</f>
        <v>14.818181818181818</v>
      </c>
      <c r="O41" s="12" t="s">
        <v>19</v>
      </c>
      <c r="P41" s="13">
        <f t="shared" ref="P41:Z41" si="257">$P$6+P$9*$U$6</f>
        <v>13.181818181818182</v>
      </c>
      <c r="Q41" s="12" t="s">
        <v>19</v>
      </c>
      <c r="R41" s="13">
        <f t="shared" ref="R41:Z41" si="258">$P$6+R$9*$U$6</f>
        <v>11.545454545454545</v>
      </c>
      <c r="S41" s="12" t="s">
        <v>19</v>
      </c>
      <c r="T41" s="13">
        <f t="shared" ref="T41:Z41" si="259">$P$6+T$9*$U$6</f>
        <v>9.9090909090909083</v>
      </c>
      <c r="U41" s="12" t="s">
        <v>19</v>
      </c>
      <c r="V41" s="13">
        <f t="shared" ref="V41:Z41" si="260">$P$6+V$9*$U$6</f>
        <v>8.2727272727272716</v>
      </c>
      <c r="W41" s="12" t="s">
        <v>19</v>
      </c>
      <c r="X41" s="13">
        <f t="shared" ref="X41:Z41" si="261">$P$6+X$9*$U$6</f>
        <v>6.6363636363636367</v>
      </c>
      <c r="Y41" s="12" t="s">
        <v>19</v>
      </c>
      <c r="Z41" s="13">
        <f t="shared" ref="Z41" si="262">$P$6+Z$9*$U$6</f>
        <v>5</v>
      </c>
    </row>
    <row r="42" spans="1:26" x14ac:dyDescent="0.25">
      <c r="A42" s="14">
        <v>6</v>
      </c>
      <c r="B42" s="11"/>
      <c r="C42" s="15" t="s">
        <v>20</v>
      </c>
      <c r="D42" s="16">
        <f>$P$7+$A42*$U$7</f>
        <v>6.4285714285714288</v>
      </c>
      <c r="E42" s="15" t="s">
        <v>20</v>
      </c>
      <c r="F42" s="16">
        <f t="shared" ref="F42:Z42" si="263">$P$7+$A42*$U$7</f>
        <v>6.4285714285714288</v>
      </c>
      <c r="G42" s="15" t="s">
        <v>20</v>
      </c>
      <c r="H42" s="16">
        <f t="shared" ref="H42:Z42" si="264">$P$7+$A42*$U$7</f>
        <v>6.4285714285714288</v>
      </c>
      <c r="I42" s="15" t="s">
        <v>20</v>
      </c>
      <c r="J42" s="16">
        <f t="shared" ref="J42:Z42" si="265">$P$7+$A42*$U$7</f>
        <v>6.4285714285714288</v>
      </c>
      <c r="K42" s="15" t="s">
        <v>20</v>
      </c>
      <c r="L42" s="16">
        <f t="shared" ref="L42:Z42" si="266">$P$7+$A42*$U$7</f>
        <v>6.4285714285714288</v>
      </c>
      <c r="M42" s="15" t="s">
        <v>20</v>
      </c>
      <c r="N42" s="16">
        <f t="shared" ref="N42:Z42" si="267">$P$7+$A42*$U$7</f>
        <v>6.4285714285714288</v>
      </c>
      <c r="O42" s="15" t="s">
        <v>20</v>
      </c>
      <c r="P42" s="16">
        <f t="shared" ref="P42:Z42" si="268">$P$7+$A42*$U$7</f>
        <v>6.4285714285714288</v>
      </c>
      <c r="Q42" s="15" t="s">
        <v>20</v>
      </c>
      <c r="R42" s="16">
        <f t="shared" ref="R42:Z42" si="269">$P$7+$A42*$U$7</f>
        <v>6.4285714285714288</v>
      </c>
      <c r="S42" s="15" t="s">
        <v>20</v>
      </c>
      <c r="T42" s="16">
        <f t="shared" ref="T42:Z42" si="270">$P$7+$A42*$U$7</f>
        <v>6.4285714285714288</v>
      </c>
      <c r="U42" s="15" t="s">
        <v>20</v>
      </c>
      <c r="V42" s="16">
        <f t="shared" ref="V42:Z42" si="271">$P$7+$A42*$U$7</f>
        <v>6.4285714285714288</v>
      </c>
      <c r="W42" s="15" t="s">
        <v>20</v>
      </c>
      <c r="X42" s="16">
        <f t="shared" ref="X42:Z42" si="272">$P$7+$A42*$U$7</f>
        <v>6.4285714285714288</v>
      </c>
      <c r="Y42" s="15" t="s">
        <v>20</v>
      </c>
      <c r="Z42" s="16">
        <f t="shared" ref="Z42" si="273">$P$7+$A42*$U$7</f>
        <v>6.4285714285714288</v>
      </c>
    </row>
    <row r="43" spans="1:26" x14ac:dyDescent="0.25">
      <c r="A43" s="14"/>
      <c r="B43" s="11"/>
      <c r="C43" s="15" t="s">
        <v>6</v>
      </c>
      <c r="D43" s="16">
        <f t="shared" ref="D43" si="274">$P$4+D$9*$U$4</f>
        <v>42</v>
      </c>
      <c r="E43" s="15" t="s">
        <v>6</v>
      </c>
      <c r="F43" s="16">
        <f t="shared" ref="F43" si="275">$P$4+F$9*$U$4</f>
        <v>43.636363636363633</v>
      </c>
      <c r="G43" s="15" t="s">
        <v>6</v>
      </c>
      <c r="H43" s="16">
        <f t="shared" ref="H43:Z43" si="276">$P$4+H$9*$U$4</f>
        <v>45.272727272727273</v>
      </c>
      <c r="I43" s="15" t="s">
        <v>6</v>
      </c>
      <c r="J43" s="16">
        <f t="shared" ref="J43:Z43" si="277">$P$4+J$9*$U$4</f>
        <v>46.909090909090907</v>
      </c>
      <c r="K43" s="15" t="s">
        <v>6</v>
      </c>
      <c r="L43" s="16">
        <f t="shared" ref="L43:Z43" si="278">$P$4+L$9*$U$4</f>
        <v>48.545454545454547</v>
      </c>
      <c r="M43" s="15" t="s">
        <v>6</v>
      </c>
      <c r="N43" s="16">
        <f t="shared" ref="N43:Z43" si="279">$P$4+N$9*$U$4</f>
        <v>50.18181818181818</v>
      </c>
      <c r="O43" s="15" t="s">
        <v>6</v>
      </c>
      <c r="P43" s="16">
        <f t="shared" ref="P43:Z43" si="280">$P$4+P$9*$U$4</f>
        <v>51.81818181818182</v>
      </c>
      <c r="Q43" s="15" t="s">
        <v>6</v>
      </c>
      <c r="R43" s="16">
        <f t="shared" ref="R43:Z43" si="281">$P$4+R$9*$U$4</f>
        <v>53.454545454545453</v>
      </c>
      <c r="S43" s="15" t="s">
        <v>6</v>
      </c>
      <c r="T43" s="16">
        <f t="shared" ref="T43:Z43" si="282">$P$4+T$9*$U$4</f>
        <v>55.090909090909093</v>
      </c>
      <c r="U43" s="15" t="s">
        <v>6</v>
      </c>
      <c r="V43" s="16">
        <f t="shared" ref="V43:Z43" si="283">$P$4+V$9*$U$4</f>
        <v>56.727272727272727</v>
      </c>
      <c r="W43" s="15" t="s">
        <v>6</v>
      </c>
      <c r="X43" s="16">
        <f t="shared" ref="X43:Z43" si="284">$P$4+X$9*$U$4</f>
        <v>58.36363636363636</v>
      </c>
      <c r="Y43" s="15" t="s">
        <v>6</v>
      </c>
      <c r="Z43" s="16">
        <f t="shared" ref="Z43" si="285">$P$4+Z$9*$U$4</f>
        <v>60</v>
      </c>
    </row>
    <row r="44" spans="1:26" x14ac:dyDescent="0.25">
      <c r="A44" s="14"/>
      <c r="B44" s="11"/>
      <c r="C44" s="15" t="s">
        <v>7</v>
      </c>
      <c r="D44" s="16">
        <f t="shared" ref="D44:Z44" si="286">$P$5+$A42*$U$5</f>
        <v>18.571428571428569</v>
      </c>
      <c r="E44" s="15" t="s">
        <v>7</v>
      </c>
      <c r="F44" s="16">
        <f t="shared" si="286"/>
        <v>18.571428571428569</v>
      </c>
      <c r="G44" s="15" t="s">
        <v>7</v>
      </c>
      <c r="H44" s="16">
        <f t="shared" si="286"/>
        <v>18.571428571428569</v>
      </c>
      <c r="I44" s="15" t="s">
        <v>7</v>
      </c>
      <c r="J44" s="16">
        <f t="shared" si="286"/>
        <v>18.571428571428569</v>
      </c>
      <c r="K44" s="15" t="s">
        <v>7</v>
      </c>
      <c r="L44" s="16">
        <f t="shared" si="286"/>
        <v>18.571428571428569</v>
      </c>
      <c r="M44" s="15" t="s">
        <v>7</v>
      </c>
      <c r="N44" s="16">
        <f t="shared" si="286"/>
        <v>18.571428571428569</v>
      </c>
      <c r="O44" s="15" t="s">
        <v>7</v>
      </c>
      <c r="P44" s="16">
        <f t="shared" si="286"/>
        <v>18.571428571428569</v>
      </c>
      <c r="Q44" s="15" t="s">
        <v>7</v>
      </c>
      <c r="R44" s="16">
        <f t="shared" si="286"/>
        <v>18.571428571428569</v>
      </c>
      <c r="S44" s="15" t="s">
        <v>7</v>
      </c>
      <c r="T44" s="16">
        <f t="shared" si="286"/>
        <v>18.571428571428569</v>
      </c>
      <c r="U44" s="15" t="s">
        <v>7</v>
      </c>
      <c r="V44" s="16">
        <f t="shared" si="286"/>
        <v>18.571428571428569</v>
      </c>
      <c r="W44" s="15" t="s">
        <v>7</v>
      </c>
      <c r="X44" s="16">
        <f t="shared" si="286"/>
        <v>18.571428571428569</v>
      </c>
      <c r="Y44" s="15" t="s">
        <v>7</v>
      </c>
      <c r="Z44" s="16">
        <f t="shared" si="286"/>
        <v>18.571428571428569</v>
      </c>
    </row>
    <row r="45" spans="1:26" x14ac:dyDescent="0.25">
      <c r="A45" s="14"/>
      <c r="B45" s="11"/>
      <c r="C45" s="17" t="s">
        <v>8</v>
      </c>
      <c r="D45" s="18">
        <f t="shared" ref="D45" si="287">$U$3</f>
        <v>10</v>
      </c>
      <c r="E45" s="17" t="s">
        <v>8</v>
      </c>
      <c r="F45" s="2">
        <f t="shared" si="92"/>
        <v>10</v>
      </c>
      <c r="G45" s="17" t="s">
        <v>8</v>
      </c>
      <c r="H45" s="2">
        <f t="shared" si="93"/>
        <v>10</v>
      </c>
      <c r="I45" s="17" t="s">
        <v>8</v>
      </c>
      <c r="J45" s="2">
        <f t="shared" si="94"/>
        <v>10</v>
      </c>
      <c r="K45" s="17" t="s">
        <v>8</v>
      </c>
      <c r="L45" s="2">
        <f t="shared" si="95"/>
        <v>10</v>
      </c>
      <c r="M45" s="17" t="s">
        <v>8</v>
      </c>
      <c r="N45" s="2">
        <f t="shared" si="96"/>
        <v>10</v>
      </c>
      <c r="O45" s="17" t="s">
        <v>8</v>
      </c>
      <c r="P45" s="2">
        <f t="shared" si="97"/>
        <v>10</v>
      </c>
      <c r="Q45" s="17" t="s">
        <v>8</v>
      </c>
      <c r="R45" s="2">
        <f t="shared" si="98"/>
        <v>10</v>
      </c>
      <c r="S45" s="17" t="s">
        <v>8</v>
      </c>
      <c r="T45" s="2">
        <f t="shared" si="99"/>
        <v>10</v>
      </c>
      <c r="U45" s="17" t="s">
        <v>8</v>
      </c>
      <c r="V45" s="2">
        <f t="shared" si="100"/>
        <v>10</v>
      </c>
      <c r="W45" s="17" t="s">
        <v>8</v>
      </c>
      <c r="X45" s="2">
        <f t="shared" si="101"/>
        <v>10</v>
      </c>
      <c r="Y45" s="17" t="s">
        <v>8</v>
      </c>
      <c r="Z45" s="2">
        <f t="shared" si="102"/>
        <v>10</v>
      </c>
    </row>
    <row r="46" spans="1:26" x14ac:dyDescent="0.25">
      <c r="A46" s="14"/>
      <c r="B46" s="11" t="s">
        <v>18</v>
      </c>
      <c r="C46" s="12" t="s">
        <v>19</v>
      </c>
      <c r="D46" s="13">
        <f t="shared" ref="D46" si="288">$P$6+D$9*$U$6</f>
        <v>23</v>
      </c>
      <c r="E46" s="12" t="s">
        <v>19</v>
      </c>
      <c r="F46" s="13">
        <f t="shared" ref="F46" si="289">$P$6+F$9*$U$6</f>
        <v>21.363636363636363</v>
      </c>
      <c r="G46" s="12" t="s">
        <v>19</v>
      </c>
      <c r="H46" s="13">
        <f t="shared" ref="H46:Z46" si="290">$P$6+H$9*$U$6</f>
        <v>19.727272727272727</v>
      </c>
      <c r="I46" s="12" t="s">
        <v>19</v>
      </c>
      <c r="J46" s="13">
        <f t="shared" ref="J46:Z46" si="291">$P$6+J$9*$U$6</f>
        <v>18.09090909090909</v>
      </c>
      <c r="K46" s="12" t="s">
        <v>19</v>
      </c>
      <c r="L46" s="13">
        <f t="shared" ref="L46:Z46" si="292">$P$6+L$9*$U$6</f>
        <v>16.454545454545453</v>
      </c>
      <c r="M46" s="12" t="s">
        <v>19</v>
      </c>
      <c r="N46" s="13">
        <f t="shared" ref="N46:Z46" si="293">$P$6+N$9*$U$6</f>
        <v>14.818181818181818</v>
      </c>
      <c r="O46" s="12" t="s">
        <v>19</v>
      </c>
      <c r="P46" s="13">
        <f t="shared" ref="P46:Z46" si="294">$P$6+P$9*$U$6</f>
        <v>13.181818181818182</v>
      </c>
      <c r="Q46" s="12" t="s">
        <v>19</v>
      </c>
      <c r="R46" s="13">
        <f t="shared" ref="R46:Z46" si="295">$P$6+R$9*$U$6</f>
        <v>11.545454545454545</v>
      </c>
      <c r="S46" s="12" t="s">
        <v>19</v>
      </c>
      <c r="T46" s="13">
        <f t="shared" ref="T46:Z46" si="296">$P$6+T$9*$U$6</f>
        <v>9.9090909090909083</v>
      </c>
      <c r="U46" s="12" t="s">
        <v>19</v>
      </c>
      <c r="V46" s="13">
        <f t="shared" ref="V46:Z46" si="297">$P$6+V$9*$U$6</f>
        <v>8.2727272727272716</v>
      </c>
      <c r="W46" s="12" t="s">
        <v>19</v>
      </c>
      <c r="X46" s="13">
        <f t="shared" ref="X46:Z46" si="298">$P$6+X$9*$U$6</f>
        <v>6.6363636363636367</v>
      </c>
      <c r="Y46" s="12" t="s">
        <v>19</v>
      </c>
      <c r="Z46" s="13">
        <f t="shared" ref="Z46" si="299">$P$6+Z$9*$U$6</f>
        <v>5</v>
      </c>
    </row>
    <row r="47" spans="1:26" x14ac:dyDescent="0.25">
      <c r="A47" s="14">
        <v>7</v>
      </c>
      <c r="B47" s="11"/>
      <c r="C47" s="15" t="s">
        <v>20</v>
      </c>
      <c r="D47" s="16">
        <f>$P$7+$A47*$U$7</f>
        <v>5</v>
      </c>
      <c r="E47" s="15" t="s">
        <v>20</v>
      </c>
      <c r="F47" s="16">
        <f t="shared" ref="F47:Z47" si="300">$P$7+$A47*$U$7</f>
        <v>5</v>
      </c>
      <c r="G47" s="15" t="s">
        <v>20</v>
      </c>
      <c r="H47" s="16">
        <f t="shared" ref="H47:Z47" si="301">$P$7+$A47*$U$7</f>
        <v>5</v>
      </c>
      <c r="I47" s="15" t="s">
        <v>20</v>
      </c>
      <c r="J47" s="16">
        <f t="shared" ref="J47:Z47" si="302">$P$7+$A47*$U$7</f>
        <v>5</v>
      </c>
      <c r="K47" s="15" t="s">
        <v>20</v>
      </c>
      <c r="L47" s="16">
        <f t="shared" ref="L47:Z47" si="303">$P$7+$A47*$U$7</f>
        <v>5</v>
      </c>
      <c r="M47" s="15" t="s">
        <v>20</v>
      </c>
      <c r="N47" s="16">
        <f t="shared" ref="N47:Z47" si="304">$P$7+$A47*$U$7</f>
        <v>5</v>
      </c>
      <c r="O47" s="15" t="s">
        <v>20</v>
      </c>
      <c r="P47" s="16">
        <f t="shared" ref="P47:Z47" si="305">$P$7+$A47*$U$7</f>
        <v>5</v>
      </c>
      <c r="Q47" s="15" t="s">
        <v>20</v>
      </c>
      <c r="R47" s="16">
        <f t="shared" ref="R47:Z47" si="306">$P$7+$A47*$U$7</f>
        <v>5</v>
      </c>
      <c r="S47" s="15" t="s">
        <v>20</v>
      </c>
      <c r="T47" s="16">
        <f t="shared" ref="T47:Z47" si="307">$P$7+$A47*$U$7</f>
        <v>5</v>
      </c>
      <c r="U47" s="15" t="s">
        <v>20</v>
      </c>
      <c r="V47" s="16">
        <f t="shared" ref="V47:Z47" si="308">$P$7+$A47*$U$7</f>
        <v>5</v>
      </c>
      <c r="W47" s="15" t="s">
        <v>20</v>
      </c>
      <c r="X47" s="16">
        <f t="shared" ref="X47:Z47" si="309">$P$7+$A47*$U$7</f>
        <v>5</v>
      </c>
      <c r="Y47" s="15" t="s">
        <v>20</v>
      </c>
      <c r="Z47" s="16">
        <f t="shared" ref="Z47" si="310">$P$7+$A47*$U$7</f>
        <v>5</v>
      </c>
    </row>
    <row r="48" spans="1:26" x14ac:dyDescent="0.25">
      <c r="A48" s="19"/>
      <c r="B48" s="11"/>
      <c r="C48" s="15" t="s">
        <v>6</v>
      </c>
      <c r="D48" s="16">
        <f t="shared" ref="D48" si="311">$P$4+D$9*$U$4</f>
        <v>42</v>
      </c>
      <c r="E48" s="15" t="s">
        <v>6</v>
      </c>
      <c r="F48" s="16">
        <f t="shared" ref="F48" si="312">$P$4+F$9*$U$4</f>
        <v>43.636363636363633</v>
      </c>
      <c r="G48" s="15" t="s">
        <v>6</v>
      </c>
      <c r="H48" s="16">
        <f t="shared" ref="H48:Z48" si="313">$P$4+H$9*$U$4</f>
        <v>45.272727272727273</v>
      </c>
      <c r="I48" s="15" t="s">
        <v>6</v>
      </c>
      <c r="J48" s="16">
        <f t="shared" ref="J48:Z48" si="314">$P$4+J$9*$U$4</f>
        <v>46.909090909090907</v>
      </c>
      <c r="K48" s="15" t="s">
        <v>6</v>
      </c>
      <c r="L48" s="16">
        <f t="shared" ref="L48:Z48" si="315">$P$4+L$9*$U$4</f>
        <v>48.545454545454547</v>
      </c>
      <c r="M48" s="15" t="s">
        <v>6</v>
      </c>
      <c r="N48" s="16">
        <f t="shared" ref="N48:Z48" si="316">$P$4+N$9*$U$4</f>
        <v>50.18181818181818</v>
      </c>
      <c r="O48" s="15" t="s">
        <v>6</v>
      </c>
      <c r="P48" s="16">
        <f t="shared" ref="P48:Z48" si="317">$P$4+P$9*$U$4</f>
        <v>51.81818181818182</v>
      </c>
      <c r="Q48" s="15" t="s">
        <v>6</v>
      </c>
      <c r="R48" s="16">
        <f t="shared" ref="R48:Z48" si="318">$P$4+R$9*$U$4</f>
        <v>53.454545454545453</v>
      </c>
      <c r="S48" s="15" t="s">
        <v>6</v>
      </c>
      <c r="T48" s="16">
        <f t="shared" ref="T48:Z48" si="319">$P$4+T$9*$U$4</f>
        <v>55.090909090909093</v>
      </c>
      <c r="U48" s="15" t="s">
        <v>6</v>
      </c>
      <c r="V48" s="16">
        <f t="shared" ref="V48:Z48" si="320">$P$4+V$9*$U$4</f>
        <v>56.727272727272727</v>
      </c>
      <c r="W48" s="15" t="s">
        <v>6</v>
      </c>
      <c r="X48" s="16">
        <f t="shared" ref="X48:Z48" si="321">$P$4+X$9*$U$4</f>
        <v>58.36363636363636</v>
      </c>
      <c r="Y48" s="15" t="s">
        <v>6</v>
      </c>
      <c r="Z48" s="16">
        <f t="shared" ref="Z48" si="322">$P$4+Z$9*$U$4</f>
        <v>60</v>
      </c>
    </row>
    <row r="49" spans="1:27" x14ac:dyDescent="0.25">
      <c r="A49" s="19"/>
      <c r="B49" s="11"/>
      <c r="C49" s="15" t="s">
        <v>7</v>
      </c>
      <c r="D49" s="16">
        <f t="shared" ref="D49:Z49" si="323">$P$5+$A47*$U$5</f>
        <v>20</v>
      </c>
      <c r="E49" s="15" t="s">
        <v>7</v>
      </c>
      <c r="F49" s="16">
        <f t="shared" si="323"/>
        <v>20</v>
      </c>
      <c r="G49" s="15" t="s">
        <v>7</v>
      </c>
      <c r="H49" s="16">
        <f t="shared" si="323"/>
        <v>20</v>
      </c>
      <c r="I49" s="15" t="s">
        <v>7</v>
      </c>
      <c r="J49" s="16">
        <f t="shared" si="323"/>
        <v>20</v>
      </c>
      <c r="K49" s="15" t="s">
        <v>7</v>
      </c>
      <c r="L49" s="16">
        <f t="shared" si="323"/>
        <v>20</v>
      </c>
      <c r="M49" s="15" t="s">
        <v>7</v>
      </c>
      <c r="N49" s="16">
        <f t="shared" si="323"/>
        <v>20</v>
      </c>
      <c r="O49" s="15" t="s">
        <v>7</v>
      </c>
      <c r="P49" s="16">
        <f t="shared" si="323"/>
        <v>20</v>
      </c>
      <c r="Q49" s="15" t="s">
        <v>7</v>
      </c>
      <c r="R49" s="16">
        <f t="shared" si="323"/>
        <v>20</v>
      </c>
      <c r="S49" s="15" t="s">
        <v>7</v>
      </c>
      <c r="T49" s="16">
        <f t="shared" si="323"/>
        <v>20</v>
      </c>
      <c r="U49" s="15" t="s">
        <v>7</v>
      </c>
      <c r="V49" s="16">
        <f t="shared" si="323"/>
        <v>20</v>
      </c>
      <c r="W49" s="15" t="s">
        <v>7</v>
      </c>
      <c r="X49" s="16">
        <f t="shared" si="323"/>
        <v>20</v>
      </c>
      <c r="Y49" s="15" t="s">
        <v>7</v>
      </c>
      <c r="Z49" s="16">
        <f t="shared" si="323"/>
        <v>20</v>
      </c>
    </row>
    <row r="50" spans="1:27" x14ac:dyDescent="0.25">
      <c r="A50" s="19"/>
      <c r="B50" s="11"/>
      <c r="C50" s="17" t="s">
        <v>8</v>
      </c>
      <c r="D50" s="18">
        <f t="shared" ref="D50" si="324">$U$3</f>
        <v>10</v>
      </c>
      <c r="E50" s="17" t="s">
        <v>8</v>
      </c>
      <c r="F50" s="2">
        <f t="shared" si="92"/>
        <v>10</v>
      </c>
      <c r="G50" s="17" t="s">
        <v>8</v>
      </c>
      <c r="H50" s="2">
        <f t="shared" si="93"/>
        <v>10</v>
      </c>
      <c r="I50" s="17" t="s">
        <v>8</v>
      </c>
      <c r="J50" s="2">
        <f t="shared" si="94"/>
        <v>10</v>
      </c>
      <c r="K50" s="17" t="s">
        <v>8</v>
      </c>
      <c r="L50" s="2">
        <f t="shared" si="95"/>
        <v>10</v>
      </c>
      <c r="M50" s="17" t="s">
        <v>8</v>
      </c>
      <c r="N50" s="2">
        <f t="shared" si="96"/>
        <v>10</v>
      </c>
      <c r="O50" s="17" t="s">
        <v>8</v>
      </c>
      <c r="P50" s="2">
        <f t="shared" si="97"/>
        <v>10</v>
      </c>
      <c r="Q50" s="17" t="s">
        <v>8</v>
      </c>
      <c r="R50" s="2">
        <f t="shared" si="98"/>
        <v>10</v>
      </c>
      <c r="S50" s="17" t="s">
        <v>8</v>
      </c>
      <c r="T50" s="2">
        <f t="shared" si="99"/>
        <v>10</v>
      </c>
      <c r="U50" s="17" t="s">
        <v>8</v>
      </c>
      <c r="V50" s="2">
        <f t="shared" si="100"/>
        <v>10</v>
      </c>
      <c r="W50" s="17" t="s">
        <v>8</v>
      </c>
      <c r="X50" s="2">
        <f t="shared" si="101"/>
        <v>10</v>
      </c>
      <c r="Y50" s="17" t="s">
        <v>8</v>
      </c>
      <c r="Z50" s="2">
        <f t="shared" si="102"/>
        <v>10</v>
      </c>
      <c r="AA50" s="20"/>
    </row>
    <row r="51" spans="1:27" x14ac:dyDescent="0.25">
      <c r="A51" s="19"/>
      <c r="C51" s="21" t="s">
        <v>35</v>
      </c>
      <c r="D51" s="22">
        <f>SUM(D11:D50)</f>
        <v>800</v>
      </c>
      <c r="E51" s="23"/>
      <c r="F51" s="22">
        <f>SUM(F11:F50)</f>
        <v>799.99999999999989</v>
      </c>
      <c r="G51" s="23"/>
      <c r="H51" s="22">
        <f>SUM(H11:H50)</f>
        <v>799.99999999999989</v>
      </c>
      <c r="I51" s="23"/>
      <c r="J51" s="22">
        <f>SUM(J11:J50)</f>
        <v>799.99999999999989</v>
      </c>
      <c r="K51" s="23"/>
      <c r="L51" s="22">
        <f>SUM(L11:L50)</f>
        <v>799.99999999999989</v>
      </c>
      <c r="M51" s="23"/>
      <c r="N51" s="22">
        <f>SUM(N11:N50)</f>
        <v>799.99999999999989</v>
      </c>
      <c r="O51" s="23"/>
      <c r="P51" s="22">
        <f>SUM(P11:P50)</f>
        <v>800</v>
      </c>
      <c r="Q51" s="23"/>
      <c r="R51" s="22">
        <f>SUM(R11:R50)</f>
        <v>800</v>
      </c>
      <c r="S51" s="23"/>
      <c r="T51" s="22">
        <f>SUM(T11:T50)</f>
        <v>800</v>
      </c>
      <c r="U51" s="23"/>
      <c r="V51" s="22">
        <f>SUM(V11:V50)</f>
        <v>799.99999999999989</v>
      </c>
      <c r="W51" s="23"/>
      <c r="X51" s="22">
        <f>SUM(X11:X50)</f>
        <v>799.99999999999989</v>
      </c>
      <c r="Y51" s="23"/>
      <c r="Z51" s="22">
        <f>SUM(Z11:Z50)</f>
        <v>799.99999999999989</v>
      </c>
    </row>
  </sheetData>
  <sheetProtection algorithmName="SHA-512" hashValue="AuJ43a7xQAePH+Y0+YBNRi1P7kbCVcP34ouOpKcdcb6tii74+sHh35bP30I+EOrsxOosu/NCWmTSAxaeetLOZA==" saltValue="MUipKtQXEGMebOXmWl1zJg==" spinCount="100000" sheet="1" objects="1" scenarios="1"/>
  <mergeCells count="53">
    <mergeCell ref="B1:C1"/>
    <mergeCell ref="N1:U1"/>
    <mergeCell ref="D1:M1"/>
    <mergeCell ref="V1:Z2"/>
    <mergeCell ref="V3:Z8"/>
    <mergeCell ref="F8:G8"/>
    <mergeCell ref="H6:M6"/>
    <mergeCell ref="H7:M7"/>
    <mergeCell ref="H8:M8"/>
    <mergeCell ref="F3:H3"/>
    <mergeCell ref="I3:K3"/>
    <mergeCell ref="B2:C8"/>
    <mergeCell ref="D2:E2"/>
    <mergeCell ref="N3:P3"/>
    <mergeCell ref="Q3:S3"/>
    <mergeCell ref="Q5:R5"/>
    <mergeCell ref="Q6:R6"/>
    <mergeCell ref="N6:O6"/>
    <mergeCell ref="Q7:R7"/>
    <mergeCell ref="N7:O7"/>
    <mergeCell ref="F2:M2"/>
    <mergeCell ref="N8:U8"/>
    <mergeCell ref="N2:U2"/>
    <mergeCell ref="N4:O4"/>
    <mergeCell ref="Q4:R4"/>
    <mergeCell ref="N5:O5"/>
    <mergeCell ref="B41:B45"/>
    <mergeCell ref="B46:B50"/>
    <mergeCell ref="D7:E8"/>
    <mergeCell ref="B11:B15"/>
    <mergeCell ref="B16:B20"/>
    <mergeCell ref="B21:B25"/>
    <mergeCell ref="B26:B30"/>
    <mergeCell ref="B31:B35"/>
    <mergeCell ref="B36:B40"/>
    <mergeCell ref="O10:P10"/>
    <mergeCell ref="Q10:R10"/>
    <mergeCell ref="S10:T10"/>
    <mergeCell ref="U10:V10"/>
    <mergeCell ref="W10:X10"/>
    <mergeCell ref="Y10:Z10"/>
    <mergeCell ref="C10:D10"/>
    <mergeCell ref="E10:F10"/>
    <mergeCell ref="G10:H10"/>
    <mergeCell ref="I10:J10"/>
    <mergeCell ref="K10:L10"/>
    <mergeCell ref="M10:N10"/>
    <mergeCell ref="F4:G4"/>
    <mergeCell ref="F5:G5"/>
    <mergeCell ref="F6:G6"/>
    <mergeCell ref="F7:G7"/>
    <mergeCell ref="I4:J4"/>
    <mergeCell ref="I5:J5"/>
  </mergeCells>
  <conditionalFormatting sqref="C11:Z50">
    <cfRule type="cellIs" dxfId="0" priority="1" operator="lessThan">
      <formula>0</formula>
    </cfRule>
  </conditionalFormatting>
  <pageMargins left="0.7" right="0.7" top="0.75" bottom="0.75" header="0.3" footer="0.3"/>
  <pageSetup paperSize="261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UCLA-DOE OPT. DESIGN TOOL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VBOX</dc:creator>
  <cp:lastModifiedBy>VBOX</cp:lastModifiedBy>
  <dcterms:created xsi:type="dcterms:W3CDTF">2017-03-30T16:13:56Z</dcterms:created>
  <dcterms:modified xsi:type="dcterms:W3CDTF">2017-03-30T18:07:43Z</dcterms:modified>
</cp:coreProperties>
</file>